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Feuil1" sheetId="1" r:id="rId1"/>
  </sheets>
  <calcPr calcId="152511"/>
</workbook>
</file>

<file path=xl/calcChain.xml><?xml version="1.0" encoding="utf-8"?>
<calcChain xmlns="http://schemas.openxmlformats.org/spreadsheetml/2006/main">
  <c r="M149" i="1" l="1"/>
  <c r="N149" i="1" s="1"/>
  <c r="O149" i="1" s="1"/>
  <c r="P149" i="1" s="1"/>
  <c r="Q149" i="1" s="1"/>
  <c r="S149" i="1" s="1"/>
  <c r="T149" i="1" s="1"/>
  <c r="U149" i="1" s="1"/>
  <c r="V149" i="1" s="1"/>
  <c r="W149" i="1" s="1"/>
  <c r="K149" i="1"/>
  <c r="L149" i="1" s="1"/>
  <c r="J149" i="1"/>
  <c r="P147" i="1"/>
  <c r="Q147" i="1" s="1"/>
  <c r="S147" i="1" s="1"/>
  <c r="T147" i="1" s="1"/>
  <c r="U147" i="1" s="1"/>
  <c r="V147" i="1" s="1"/>
  <c r="W147" i="1" s="1"/>
  <c r="L147" i="1"/>
  <c r="M147" i="1" s="1"/>
  <c r="N147" i="1" s="1"/>
  <c r="O147" i="1" s="1"/>
  <c r="J147" i="1"/>
  <c r="K147" i="1" s="1"/>
  <c r="Q121" i="1"/>
  <c r="S121" i="1" s="1"/>
  <c r="T121" i="1" s="1"/>
  <c r="U121" i="1" s="1"/>
  <c r="V121" i="1" s="1"/>
  <c r="W121" i="1" s="1"/>
  <c r="M121" i="1"/>
  <c r="N121" i="1" s="1"/>
  <c r="O121" i="1" s="1"/>
  <c r="P121" i="1" s="1"/>
  <c r="K121" i="1"/>
  <c r="L121" i="1" s="1"/>
  <c r="J121" i="1"/>
  <c r="L119" i="1"/>
  <c r="M119" i="1" s="1"/>
  <c r="N119" i="1" s="1"/>
  <c r="O119" i="1" s="1"/>
  <c r="P119" i="1" s="1"/>
  <c r="Q119" i="1" s="1"/>
  <c r="S119" i="1" s="1"/>
  <c r="T119" i="1" s="1"/>
  <c r="U119" i="1" s="1"/>
  <c r="V119" i="1" s="1"/>
  <c r="W119" i="1" s="1"/>
  <c r="J119" i="1"/>
  <c r="K119" i="1" s="1"/>
  <c r="M117" i="1"/>
  <c r="N117" i="1" s="1"/>
  <c r="O117" i="1" s="1"/>
  <c r="P117" i="1" s="1"/>
  <c r="Q117" i="1" s="1"/>
  <c r="S117" i="1" s="1"/>
  <c r="T117" i="1" s="1"/>
  <c r="U117" i="1" s="1"/>
  <c r="V117" i="1" s="1"/>
  <c r="W117" i="1" s="1"/>
  <c r="K117" i="1"/>
  <c r="L117" i="1" s="1"/>
  <c r="M115" i="1"/>
  <c r="N115" i="1" s="1"/>
  <c r="O115" i="1" s="1"/>
  <c r="P115" i="1" s="1"/>
  <c r="Q115" i="1" s="1"/>
  <c r="S115" i="1" s="1"/>
  <c r="T115" i="1" s="1"/>
  <c r="U115" i="1" s="1"/>
  <c r="V115" i="1" s="1"/>
  <c r="W115" i="1" s="1"/>
  <c r="K115" i="1"/>
  <c r="L115" i="1" s="1"/>
  <c r="J115" i="1"/>
  <c r="P113" i="1"/>
  <c r="Q113" i="1" s="1"/>
  <c r="S113" i="1" s="1"/>
  <c r="T113" i="1" s="1"/>
  <c r="U113" i="1" s="1"/>
  <c r="V113" i="1" s="1"/>
  <c r="W113" i="1" s="1"/>
  <c r="L113" i="1"/>
  <c r="M113" i="1" s="1"/>
  <c r="N113" i="1" s="1"/>
  <c r="O113" i="1" s="1"/>
  <c r="J113" i="1"/>
  <c r="K113" i="1" s="1"/>
  <c r="Q111" i="1"/>
  <c r="S111" i="1" s="1"/>
  <c r="T111" i="1" s="1"/>
  <c r="U111" i="1" s="1"/>
  <c r="V111" i="1" s="1"/>
  <c r="W111" i="1" s="1"/>
  <c r="M111" i="1"/>
  <c r="N111" i="1" s="1"/>
  <c r="O111" i="1" s="1"/>
  <c r="P111" i="1" s="1"/>
  <c r="K111" i="1"/>
  <c r="L111" i="1" s="1"/>
  <c r="J111" i="1"/>
  <c r="L109" i="1"/>
  <c r="M109" i="1" s="1"/>
  <c r="N109" i="1" s="1"/>
  <c r="O109" i="1" s="1"/>
  <c r="P109" i="1" s="1"/>
  <c r="Q109" i="1" s="1"/>
  <c r="S109" i="1" s="1"/>
  <c r="T109" i="1" s="1"/>
  <c r="U109" i="1" s="1"/>
  <c r="V109" i="1" s="1"/>
  <c r="W109" i="1" s="1"/>
  <c r="J109" i="1"/>
  <c r="K109" i="1" s="1"/>
  <c r="M107" i="1"/>
  <c r="N107" i="1" s="1"/>
  <c r="O107" i="1" s="1"/>
  <c r="P107" i="1" s="1"/>
  <c r="Q107" i="1" s="1"/>
  <c r="S107" i="1" s="1"/>
  <c r="T107" i="1" s="1"/>
  <c r="U107" i="1" s="1"/>
  <c r="V107" i="1" s="1"/>
  <c r="W107" i="1" s="1"/>
  <c r="K107" i="1"/>
  <c r="L107" i="1" s="1"/>
  <c r="J107" i="1"/>
  <c r="P105" i="1"/>
  <c r="Q105" i="1" s="1"/>
  <c r="S105" i="1" s="1"/>
  <c r="T105" i="1" s="1"/>
  <c r="U105" i="1" s="1"/>
  <c r="V105" i="1" s="1"/>
  <c r="W105" i="1" s="1"/>
  <c r="L105" i="1"/>
  <c r="M105" i="1" s="1"/>
  <c r="N105" i="1" s="1"/>
  <c r="O105" i="1" s="1"/>
  <c r="J105" i="1"/>
  <c r="K105" i="1" s="1"/>
  <c r="Q103" i="1"/>
  <c r="S103" i="1" s="1"/>
  <c r="T103" i="1" s="1"/>
  <c r="U103" i="1" s="1"/>
  <c r="V103" i="1" s="1"/>
  <c r="W103" i="1" s="1"/>
  <c r="M103" i="1"/>
  <c r="N103" i="1" s="1"/>
  <c r="O103" i="1" s="1"/>
  <c r="P103" i="1" s="1"/>
  <c r="K103" i="1"/>
  <c r="L103" i="1" s="1"/>
  <c r="J103" i="1"/>
  <c r="L101" i="1"/>
  <c r="M101" i="1" s="1"/>
  <c r="N101" i="1" s="1"/>
  <c r="O101" i="1" s="1"/>
  <c r="P101" i="1" s="1"/>
  <c r="Q101" i="1" s="1"/>
  <c r="S101" i="1" s="1"/>
  <c r="T101" i="1" s="1"/>
  <c r="U101" i="1" s="1"/>
  <c r="V101" i="1" s="1"/>
  <c r="W101" i="1" s="1"/>
  <c r="J101" i="1"/>
  <c r="K101" i="1" s="1"/>
  <c r="M99" i="1"/>
  <c r="N99" i="1" s="1"/>
  <c r="O99" i="1" s="1"/>
  <c r="P99" i="1" s="1"/>
  <c r="Q99" i="1" s="1"/>
  <c r="S99" i="1" s="1"/>
  <c r="T99" i="1" s="1"/>
  <c r="U99" i="1" s="1"/>
  <c r="V99" i="1" s="1"/>
  <c r="W99" i="1" s="1"/>
  <c r="K99" i="1"/>
  <c r="L99" i="1" s="1"/>
  <c r="J99" i="1"/>
  <c r="M81" i="1"/>
  <c r="N81" i="1" s="1"/>
  <c r="O81" i="1" s="1"/>
  <c r="P81" i="1" s="1"/>
  <c r="Q81" i="1" s="1"/>
  <c r="S81" i="1" s="1"/>
  <c r="T81" i="1" s="1"/>
  <c r="U81" i="1" s="1"/>
  <c r="V81" i="1" s="1"/>
  <c r="W81" i="1" s="1"/>
  <c r="K81" i="1"/>
  <c r="L81" i="1" s="1"/>
  <c r="J81" i="1"/>
  <c r="L79" i="1"/>
  <c r="M79" i="1" s="1"/>
  <c r="N79" i="1" s="1"/>
  <c r="O79" i="1" s="1"/>
  <c r="P79" i="1" s="1"/>
  <c r="Q79" i="1" s="1"/>
  <c r="S79" i="1" s="1"/>
  <c r="T79" i="1" s="1"/>
  <c r="U79" i="1" s="1"/>
  <c r="V79" i="1" s="1"/>
  <c r="W79" i="1" s="1"/>
  <c r="J79" i="1"/>
  <c r="K79" i="1" s="1"/>
  <c r="M77" i="1"/>
  <c r="N77" i="1" s="1"/>
  <c r="O77" i="1" s="1"/>
  <c r="P77" i="1" s="1"/>
  <c r="Q77" i="1" s="1"/>
  <c r="S77" i="1" s="1"/>
  <c r="T77" i="1" s="1"/>
  <c r="U77" i="1" s="1"/>
  <c r="V77" i="1" s="1"/>
  <c r="W77" i="1" s="1"/>
  <c r="K77" i="1"/>
  <c r="L77" i="1" s="1"/>
  <c r="J77" i="1"/>
  <c r="L75" i="1"/>
  <c r="M75" i="1" s="1"/>
  <c r="N75" i="1" s="1"/>
  <c r="O75" i="1" s="1"/>
  <c r="P75" i="1" s="1"/>
  <c r="Q75" i="1" s="1"/>
  <c r="S75" i="1" s="1"/>
  <c r="T75" i="1" s="1"/>
  <c r="U75" i="1" s="1"/>
  <c r="V75" i="1" s="1"/>
  <c r="W75" i="1" s="1"/>
  <c r="J75" i="1"/>
  <c r="K75" i="1" s="1"/>
  <c r="M73" i="1"/>
  <c r="N73" i="1" s="1"/>
  <c r="O73" i="1" s="1"/>
  <c r="P73" i="1" s="1"/>
  <c r="Q73" i="1" s="1"/>
  <c r="S73" i="1" s="1"/>
  <c r="T73" i="1" s="1"/>
  <c r="U73" i="1" s="1"/>
  <c r="V73" i="1" s="1"/>
  <c r="W73" i="1" s="1"/>
  <c r="K73" i="1"/>
  <c r="L73" i="1" s="1"/>
  <c r="J73" i="1"/>
  <c r="L71" i="1"/>
  <c r="M71" i="1" s="1"/>
  <c r="N71" i="1" s="1"/>
  <c r="O71" i="1" s="1"/>
  <c r="P71" i="1" s="1"/>
  <c r="Q71" i="1" s="1"/>
  <c r="S71" i="1" s="1"/>
  <c r="T71" i="1" s="1"/>
  <c r="U71" i="1" s="1"/>
  <c r="V71" i="1" s="1"/>
  <c r="W71" i="1" s="1"/>
  <c r="J71" i="1"/>
  <c r="K71" i="1" s="1"/>
  <c r="M69" i="1"/>
  <c r="N69" i="1" s="1"/>
  <c r="O69" i="1" s="1"/>
  <c r="P69" i="1" s="1"/>
  <c r="Q69" i="1" s="1"/>
  <c r="S69" i="1" s="1"/>
  <c r="T69" i="1" s="1"/>
  <c r="U69" i="1" s="1"/>
  <c r="V69" i="1" s="1"/>
  <c r="W69" i="1" s="1"/>
  <c r="K69" i="1"/>
  <c r="L69" i="1" s="1"/>
  <c r="J69" i="1"/>
  <c r="M43" i="1"/>
  <c r="N43" i="1" s="1"/>
  <c r="O43" i="1" s="1"/>
  <c r="P43" i="1" s="1"/>
  <c r="Q43" i="1" s="1"/>
  <c r="S43" i="1" s="1"/>
  <c r="T43" i="1" s="1"/>
  <c r="U43" i="1" s="1"/>
  <c r="V43" i="1" s="1"/>
  <c r="W43" i="1" s="1"/>
  <c r="K43" i="1"/>
  <c r="L43" i="1" s="1"/>
  <c r="K9" i="1"/>
  <c r="L9" i="1" s="1"/>
  <c r="M9" i="1" s="1"/>
  <c r="N9" i="1" s="1"/>
  <c r="O9" i="1" s="1"/>
  <c r="P9" i="1" s="1"/>
  <c r="Q9" i="1" s="1"/>
  <c r="S9" i="1" s="1"/>
  <c r="T9" i="1" s="1"/>
  <c r="U9" i="1" s="1"/>
  <c r="V9" i="1" s="1"/>
  <c r="W9" i="1" s="1"/>
</calcChain>
</file>

<file path=xl/sharedStrings.xml><?xml version="1.0" encoding="utf-8"?>
<sst xmlns="http://schemas.openxmlformats.org/spreadsheetml/2006/main" count="522" uniqueCount="157">
  <si>
    <t xml:space="preserve">MARCHES DE TRAVAUX  SANS PRE QUALIFICATION </t>
  </si>
  <si>
    <t>c) Direction Nationale des Impôts</t>
  </si>
  <si>
    <t>IDENTIFICATION DU PROJET / MARCHE</t>
  </si>
  <si>
    <t xml:space="preserve"> Prévisions et Réalisations</t>
  </si>
  <si>
    <t>PHASE 1 : PROCEDURE D'APPEL D'OFFRES</t>
  </si>
  <si>
    <t>PHASE 2 : EVALUATION DES OFFRES</t>
  </si>
  <si>
    <t>PHASE 3 : CONCLUSION ET NOTIFICATION DU MARCHE</t>
  </si>
  <si>
    <t>PHASE 4 : EXECUTION DU MARCHE</t>
  </si>
  <si>
    <t>Numéro</t>
  </si>
  <si>
    <t>Intitulé du Projet/Marché</t>
  </si>
  <si>
    <t>Montant Budget GNF</t>
  </si>
  <si>
    <t>Code Budget</t>
  </si>
  <si>
    <t>Type de Financement</t>
  </si>
  <si>
    <t xml:space="preserve">N° Appel d'Offres </t>
  </si>
  <si>
    <t>Méthodes de passation</t>
  </si>
  <si>
    <t>Elaboration du DAO</t>
  </si>
  <si>
    <t>Non Objection sur DAO</t>
  </si>
  <si>
    <t xml:space="preserve">Publication  AAO   </t>
  </si>
  <si>
    <t>Date limite dépôt Offres/ouverture des plis</t>
  </si>
  <si>
    <t>Ouverture /Evaluation des offres</t>
  </si>
  <si>
    <t>Non Objection sur Rap. d'Evaluation</t>
  </si>
  <si>
    <t>Publication attribution/Notification provisoire</t>
  </si>
  <si>
    <t>Mise en forme du projet de contrat</t>
  </si>
  <si>
    <t>Non Objection sur le projet de contrat</t>
  </si>
  <si>
    <t>Montant du Contrat en GNF</t>
  </si>
  <si>
    <t>Signature du marché</t>
  </si>
  <si>
    <t>Approbation du Contrat</t>
  </si>
  <si>
    <t>Enregistrement /Immatriculation du marché</t>
  </si>
  <si>
    <t>Notification du marché approuvé</t>
  </si>
  <si>
    <t>Date début travaux</t>
  </si>
  <si>
    <t>12 j</t>
  </si>
  <si>
    <t>3 j</t>
  </si>
  <si>
    <t>30 ou 45 j</t>
  </si>
  <si>
    <t>15 j</t>
  </si>
  <si>
    <t>15 J</t>
  </si>
  <si>
    <t>7 j</t>
  </si>
  <si>
    <t>10 j</t>
  </si>
  <si>
    <t>3 ou 5 j</t>
  </si>
  <si>
    <t>Batiments à usage Administratifs</t>
  </si>
  <si>
    <t>BND</t>
  </si>
  <si>
    <t>001/2015</t>
  </si>
  <si>
    <t>AOO</t>
  </si>
  <si>
    <t>Prévisions</t>
  </si>
  <si>
    <t>Réalisations</t>
  </si>
  <si>
    <t xml:space="preserve"> </t>
  </si>
  <si>
    <t xml:space="preserve">Construction Direction Régionale </t>
  </si>
  <si>
    <t>ED</t>
  </si>
  <si>
    <t>En cours</t>
  </si>
  <si>
    <t>Coût Total</t>
  </si>
  <si>
    <t>Approbation du plan de passation des marchés</t>
  </si>
  <si>
    <t>Autorité Approbatrice</t>
  </si>
  <si>
    <t>DNCMP</t>
  </si>
  <si>
    <t>PTF : Partenaire Technique et Financier</t>
  </si>
  <si>
    <t>Mode de Passation</t>
  </si>
  <si>
    <t>Code Marché</t>
  </si>
  <si>
    <t>Nature de Marché</t>
  </si>
  <si>
    <t>TDR : Terme de référence</t>
  </si>
  <si>
    <t>Appel d'Offres Ouvert</t>
  </si>
  <si>
    <t>Fournitures</t>
  </si>
  <si>
    <t>Budget National et Autres Financements Intérieurs</t>
  </si>
  <si>
    <t>JMP : Journal des Marchés Publics</t>
  </si>
  <si>
    <t>AOR</t>
  </si>
  <si>
    <t>Appel d'Offres Restreint</t>
  </si>
  <si>
    <t>Travaux</t>
  </si>
  <si>
    <t>FINEX</t>
  </si>
  <si>
    <t>Financement Extérieur</t>
  </si>
  <si>
    <t>DAO : Dossier d’Appel d’Offres</t>
  </si>
  <si>
    <t>RC</t>
  </si>
  <si>
    <t>Reconduction</t>
  </si>
  <si>
    <t>Prestations intellectuelles</t>
  </si>
  <si>
    <t>CONJOINT</t>
  </si>
  <si>
    <t>Financement Conjoint</t>
  </si>
  <si>
    <t>DP : Demande de Proposition</t>
  </si>
  <si>
    <t>Entente Directe</t>
  </si>
  <si>
    <t>Partenariats Public-Privé</t>
  </si>
  <si>
    <t>CPM : Commission de Passation des Marchés</t>
  </si>
  <si>
    <t>DC</t>
  </si>
  <si>
    <t>Demande de Cotation</t>
  </si>
  <si>
    <t xml:space="preserve">ANO : Avis de Non Objection </t>
  </si>
  <si>
    <t>Tab 3</t>
  </si>
  <si>
    <t>PLAN DE PASSATION DES MARCHES</t>
  </si>
  <si>
    <t>Autorité contractante :</t>
  </si>
  <si>
    <t>Ministère du Budget</t>
  </si>
  <si>
    <t>Exercice budgétaire:</t>
  </si>
  <si>
    <t>Ordonnateur:</t>
  </si>
  <si>
    <t>Ministre du Budget</t>
  </si>
  <si>
    <t>Journaux  de publication  de référence et site Internet:</t>
  </si>
  <si>
    <t>3 journaux, site Ministère, site ARMP</t>
  </si>
  <si>
    <t>Autorité approbatrice:</t>
  </si>
  <si>
    <t>MARCHES DE TRAVAUX SANS REVUE PREALABLE PAR LA DNCMP / DEMANDE DE COTATION/DNI</t>
  </si>
  <si>
    <t>PHASE 1 : PROCEDURE DE CONSULTATION</t>
  </si>
  <si>
    <t xml:space="preserve">Elaboration du Dossier de Consultation </t>
  </si>
  <si>
    <t xml:space="preserve">ANO sur le Dossier de Consultation </t>
  </si>
  <si>
    <t xml:space="preserve">Transmission du Dossier de Consultation </t>
  </si>
  <si>
    <t xml:space="preserve">Ouverture /Evaluation des offres </t>
  </si>
  <si>
    <t>ANO sur le  rapport d'évaluation</t>
  </si>
  <si>
    <t>ANO sur le projet de contrat</t>
  </si>
  <si>
    <t>Montant du Contrat</t>
  </si>
  <si>
    <t>Signature et Approbation du Contrat</t>
  </si>
  <si>
    <t>Enregistrement /Immatriculation et notification du marché</t>
  </si>
  <si>
    <t>Date fin travaux</t>
  </si>
  <si>
    <t>5 j</t>
  </si>
  <si>
    <t>5 J</t>
  </si>
  <si>
    <t>Bâtiments à usage Administratifs</t>
  </si>
  <si>
    <t>MARCHES DE FOURNITURE SANS PRE QUALIFICATION</t>
  </si>
  <si>
    <t>c) Direction Nationale des Impots</t>
  </si>
  <si>
    <t>Date limite dépôt Offres</t>
  </si>
  <si>
    <t>Achat de Pré-Imprimés</t>
  </si>
  <si>
    <t>Location de Bâtiment A Usage Admistratifs</t>
  </si>
  <si>
    <t>Achat fournitures informatiques</t>
  </si>
  <si>
    <t>Achats Autres Fournitures de Services</t>
  </si>
  <si>
    <t>Frais de Cérémonies, et Réception</t>
  </si>
  <si>
    <t>Matériels informatiques</t>
  </si>
  <si>
    <t>Matériels et Mobiliers de Bureau</t>
  </si>
  <si>
    <t>MARCHES DE FOURNITURE SANS REVUE PREALABLE PAR LA DNCMP / DEMANDE DE COTATION/Impots</t>
  </si>
  <si>
    <t>ANO sur le rapport d'évaluation</t>
  </si>
  <si>
    <t>Mise en forme du  contrat</t>
  </si>
  <si>
    <t>Achats De Documentation</t>
  </si>
  <si>
    <t>Achats De Fournitures et Petits Matériels de Bureau</t>
  </si>
  <si>
    <t>Achats De Pré-imprimés</t>
  </si>
  <si>
    <t>Frais De Fête Publiques</t>
  </si>
  <si>
    <t>Autres Matériels De Transport</t>
  </si>
  <si>
    <t>Autres Matériels et Mobiliers</t>
  </si>
  <si>
    <t>Installations Techniques et Agencements</t>
  </si>
  <si>
    <t>Frais d'Assurances</t>
  </si>
  <si>
    <t>Internet</t>
  </si>
  <si>
    <t>CR</t>
  </si>
  <si>
    <t>Consultation Restreinte</t>
  </si>
  <si>
    <t xml:space="preserve">MARCHES DE PRESTATIONS INTELLECTUELLES </t>
  </si>
  <si>
    <t xml:space="preserve">Exercice budgétaire: </t>
  </si>
  <si>
    <t>3 JOURNAUX, SITE DU MINISTERE, SITE DE L'ARMP</t>
  </si>
  <si>
    <t xml:space="preserve">Autorité approbatrice: </t>
  </si>
  <si>
    <t>IDENTIFICATION DU PROJET/MARCHE</t>
  </si>
  <si>
    <t>PHASE 1 : PROCEDURE DE PRESELECTION</t>
  </si>
  <si>
    <t>PHASE 2 : PROCEDURE DE SELECTION</t>
  </si>
  <si>
    <t>Montant budget GNF</t>
  </si>
  <si>
    <t xml:space="preserve">N° AMI </t>
  </si>
  <si>
    <t>Méthodes de paasation</t>
  </si>
  <si>
    <t>Préparation TDR et DP</t>
  </si>
  <si>
    <t>Non Objection sur TDR</t>
  </si>
  <si>
    <t>Publication Avis à Manifestation d'Interet (MI)</t>
  </si>
  <si>
    <t xml:space="preserve">Ouverture /Evaluation des MI </t>
  </si>
  <si>
    <t>Non Objection sur DP</t>
  </si>
  <si>
    <t>Envoi DP aux candidats de la liste restreinte</t>
  </si>
  <si>
    <t>Date limite de dépôt des propositions (tech et finan)</t>
  </si>
  <si>
    <t>Ouverture /Evaluation des propositions techniques</t>
  </si>
  <si>
    <t>Non Objection sur rapport Prop. Techn.</t>
  </si>
  <si>
    <t>Ouverture /Evaluation des propositions financières</t>
  </si>
  <si>
    <t>Non Objection sur rapport combinée PT/PF</t>
  </si>
  <si>
    <t>Publication attribution      /Notification provisoire</t>
  </si>
  <si>
    <t xml:space="preserve"> Négociation et mise en forme du contrat</t>
  </si>
  <si>
    <t>Non Objection sur le contrat négocié</t>
  </si>
  <si>
    <t>30 ou 45 J</t>
  </si>
  <si>
    <t>3 ou 7 j</t>
  </si>
  <si>
    <t>12j</t>
  </si>
  <si>
    <t>Frais de Formations, Séminaires et Stages</t>
  </si>
  <si>
    <t>Frais de Réunions, Conférences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</si>
</sst>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5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8"/>
      <color indexed="8"/>
      <name val="Calibri"/>
      <family val="2"/>
    </font>
    <font>
      <b/>
      <i/>
      <sz val="11"/>
      <color indexed="8"/>
      <name val="Calibri"/>
      <family val="2"/>
    </font>
    <font>
      <b/>
      <sz val="14"/>
      <color indexed="9"/>
      <name val="Arial Narrow"/>
      <family val="2"/>
    </font>
    <font>
      <b/>
      <sz val="11"/>
      <color indexed="8"/>
      <name val="Calibri"/>
      <family val="2"/>
    </font>
    <font>
      <sz val="12"/>
      <color indexed="8"/>
      <name val="Arial Narrow"/>
      <family val="2"/>
    </font>
    <font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4"/>
      <color indexed="8"/>
      <name val="Times"/>
      <family val="1"/>
    </font>
    <font>
      <b/>
      <sz val="14"/>
      <color indexed="8"/>
      <name val="Calibri"/>
      <family val="2"/>
    </font>
    <font>
      <b/>
      <u/>
      <sz val="18"/>
      <color indexed="8"/>
      <name val="Calibri"/>
      <family val="2"/>
    </font>
    <font>
      <sz val="11"/>
      <color theme="1"/>
      <name val="Bodoni MT Condensed"/>
      <family val="1"/>
    </font>
    <font>
      <b/>
      <sz val="12"/>
      <color indexed="8"/>
      <name val="Verdana"/>
      <family val="2"/>
    </font>
    <font>
      <b/>
      <sz val="12"/>
      <color indexed="9"/>
      <name val="Arial Narrow"/>
      <family val="2"/>
    </font>
    <font>
      <sz val="12"/>
      <color theme="1"/>
      <name val="Arial Narrow"/>
      <family val="2"/>
    </font>
    <font>
      <b/>
      <sz val="12"/>
      <color indexed="8"/>
      <name val="Arial Narrow"/>
      <family val="2"/>
    </font>
    <font>
      <sz val="11"/>
      <name val="Calibri"/>
      <family val="2"/>
      <scheme val="minor"/>
    </font>
    <font>
      <sz val="11"/>
      <color theme="1"/>
      <name val="Arial Narrow"/>
      <family val="2"/>
    </font>
    <font>
      <sz val="18"/>
      <color theme="1"/>
      <name val="Arial Narrow"/>
      <family val="2"/>
    </font>
    <font>
      <b/>
      <i/>
      <sz val="18"/>
      <color indexed="8"/>
      <name val="Arial Narrow"/>
      <family val="2"/>
    </font>
    <font>
      <b/>
      <sz val="11"/>
      <color rgb="FFFF0000"/>
      <name val="Arial Narrow"/>
      <family val="2"/>
    </font>
    <font>
      <b/>
      <i/>
      <sz val="11"/>
      <color indexed="8"/>
      <name val="Arial Narrow"/>
      <family val="2"/>
    </font>
    <font>
      <b/>
      <sz val="11"/>
      <color indexed="8"/>
      <name val="Arial Narrow"/>
      <family val="2"/>
    </font>
    <font>
      <b/>
      <sz val="12"/>
      <name val="Arial Narrow"/>
      <family val="2"/>
    </font>
    <font>
      <b/>
      <sz val="12"/>
      <color indexed="62"/>
      <name val="Arial Narrow"/>
      <family val="2"/>
    </font>
    <font>
      <b/>
      <sz val="10"/>
      <color theme="1"/>
      <name val="Arial Narrow"/>
      <family val="2"/>
    </font>
    <font>
      <b/>
      <sz val="10"/>
      <color rgb="FF000000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4"/>
      <color theme="1"/>
      <name val="Calibri"/>
      <family val="2"/>
      <scheme val="minor"/>
    </font>
    <font>
      <b/>
      <i/>
      <sz val="14"/>
      <color indexed="8"/>
      <name val="Calibri"/>
      <family val="2"/>
    </font>
    <font>
      <b/>
      <sz val="10"/>
      <color indexed="9"/>
      <name val="Arial Narrow"/>
      <family val="2"/>
    </font>
    <font>
      <b/>
      <sz val="10"/>
      <color indexed="8"/>
      <name val="Bodoni MT Condensed"/>
      <family val="1"/>
    </font>
    <font>
      <b/>
      <sz val="10"/>
      <name val="Bodoni MT Condensed"/>
      <family val="1"/>
    </font>
    <font>
      <b/>
      <sz val="10"/>
      <color indexed="62"/>
      <name val="Bodoni MT Condensed"/>
      <family val="1"/>
    </font>
    <font>
      <sz val="10"/>
      <name val="Bodoni MT Condensed"/>
      <family val="1"/>
    </font>
    <font>
      <b/>
      <sz val="11"/>
      <color indexed="9"/>
      <name val="Arial Narrow"/>
      <family val="2"/>
    </font>
    <font>
      <b/>
      <sz val="11"/>
      <color indexed="8"/>
      <name val="Bodoni MT Condensed"/>
      <family val="1"/>
    </font>
    <font>
      <b/>
      <sz val="11"/>
      <name val="Bodoni MT Condensed"/>
      <family val="1"/>
    </font>
    <font>
      <b/>
      <sz val="11"/>
      <color indexed="62"/>
      <name val="Bodoni MT Condensed"/>
      <family val="1"/>
    </font>
    <font>
      <sz val="11"/>
      <name val="Bodoni MT Condensed"/>
      <family val="1"/>
    </font>
    <font>
      <sz val="11"/>
      <color indexed="8"/>
      <name val="Arial Narrow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Bodoni MT Condensed"/>
      <family val="1"/>
    </font>
    <font>
      <b/>
      <i/>
      <sz val="14"/>
      <color rgb="FFFF0000"/>
      <name val="Calibri"/>
      <family val="2"/>
    </font>
    <font>
      <b/>
      <i/>
      <sz val="14"/>
      <color indexed="8"/>
      <name val="Arial Narrow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0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theme="5"/>
      </right>
      <top style="medium">
        <color indexed="64"/>
      </top>
      <bottom style="medium">
        <color indexed="64"/>
      </bottom>
      <diagonal/>
    </border>
    <border>
      <left style="medium">
        <color theme="5"/>
      </left>
      <right style="medium">
        <color theme="5"/>
      </right>
      <top style="medium">
        <color indexed="64"/>
      </top>
      <bottom style="medium">
        <color indexed="64"/>
      </bottom>
      <diagonal/>
    </border>
    <border>
      <left style="medium">
        <color theme="5"/>
      </left>
      <right/>
      <top style="medium">
        <color indexed="64"/>
      </top>
      <bottom style="medium">
        <color indexed="64"/>
      </bottom>
      <diagonal/>
    </border>
    <border>
      <left style="medium">
        <color theme="5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theme="8"/>
      </right>
      <top style="medium">
        <color indexed="64"/>
      </top>
      <bottom/>
      <diagonal/>
    </border>
    <border>
      <left style="medium">
        <color theme="8"/>
      </left>
      <right/>
      <top style="medium">
        <color indexed="64"/>
      </top>
      <bottom style="medium">
        <color theme="8"/>
      </bottom>
      <diagonal/>
    </border>
    <border>
      <left/>
      <right/>
      <top style="medium">
        <color indexed="64"/>
      </top>
      <bottom style="medium">
        <color theme="8"/>
      </bottom>
      <diagonal/>
    </border>
    <border>
      <left/>
      <right style="medium">
        <color indexed="64"/>
      </right>
      <top style="medium">
        <color indexed="64"/>
      </top>
      <bottom style="medium">
        <color theme="8"/>
      </bottom>
      <diagonal/>
    </border>
    <border>
      <left style="medium">
        <color indexed="64"/>
      </left>
      <right/>
      <top style="medium">
        <color rgb="FFC0504D"/>
      </top>
      <bottom style="medium">
        <color rgb="FFC0504D"/>
      </bottom>
      <diagonal/>
    </border>
    <border>
      <left/>
      <right style="medium">
        <color theme="5"/>
      </right>
      <top style="medium">
        <color rgb="FFC0504D"/>
      </top>
      <bottom style="medium">
        <color rgb="FFC0504D"/>
      </bottom>
      <diagonal/>
    </border>
    <border>
      <left style="medium">
        <color theme="5"/>
      </left>
      <right/>
      <top style="thin">
        <color indexed="64"/>
      </top>
      <bottom style="medium">
        <color theme="5"/>
      </bottom>
      <diagonal/>
    </border>
    <border>
      <left/>
      <right/>
      <top style="thin">
        <color indexed="64"/>
      </top>
      <bottom style="medium">
        <color theme="5"/>
      </bottom>
      <diagonal/>
    </border>
    <border>
      <left/>
      <right style="medium">
        <color indexed="64"/>
      </right>
      <top style="thin">
        <color indexed="64"/>
      </top>
      <bottom style="medium">
        <color theme="5"/>
      </bottom>
      <diagonal/>
    </border>
    <border>
      <left style="medium">
        <color indexed="64"/>
      </left>
      <right/>
      <top/>
      <bottom style="medium">
        <color rgb="FF4BACC6"/>
      </bottom>
      <diagonal/>
    </border>
    <border>
      <left/>
      <right style="medium">
        <color theme="8"/>
      </right>
      <top/>
      <bottom style="medium">
        <color rgb="FF4BACC6"/>
      </bottom>
      <diagonal/>
    </border>
    <border>
      <left style="medium">
        <color theme="8"/>
      </left>
      <right/>
      <top style="medium">
        <color theme="8"/>
      </top>
      <bottom style="medium">
        <color theme="8"/>
      </bottom>
      <diagonal/>
    </border>
    <border>
      <left/>
      <right/>
      <top style="medium">
        <color theme="8"/>
      </top>
      <bottom style="medium">
        <color theme="8"/>
      </bottom>
      <diagonal/>
    </border>
    <border>
      <left/>
      <right style="medium">
        <color indexed="64"/>
      </right>
      <top style="medium">
        <color theme="8"/>
      </top>
      <bottom style="medium">
        <color theme="8"/>
      </bottom>
      <diagonal/>
    </border>
    <border>
      <left style="medium">
        <color indexed="64"/>
      </left>
      <right/>
      <top style="medium">
        <color rgb="FF4BACC6"/>
      </top>
      <bottom style="medium">
        <color rgb="FF4BACC6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theme="5"/>
      </right>
      <top/>
      <bottom/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/>
      <right style="medium">
        <color indexed="64"/>
      </right>
      <top style="medium">
        <color theme="5"/>
      </top>
      <bottom style="medium">
        <color theme="5"/>
      </bottom>
      <diagonal/>
    </border>
    <border>
      <left/>
      <right style="medium">
        <color theme="8"/>
      </right>
      <top style="medium">
        <color rgb="FF4BACC6"/>
      </top>
      <bottom style="medium">
        <color rgb="FF4BACC6"/>
      </bottom>
      <diagonal/>
    </border>
    <border>
      <left style="medium">
        <color indexed="64"/>
      </left>
      <right/>
      <top style="medium">
        <color rgb="FF4BACC6"/>
      </top>
      <bottom style="medium">
        <color indexed="64"/>
      </bottom>
      <diagonal/>
    </border>
    <border>
      <left style="medium">
        <color theme="8"/>
      </left>
      <right/>
      <top style="medium">
        <color theme="8"/>
      </top>
      <bottom style="medium">
        <color indexed="64"/>
      </bottom>
      <diagonal/>
    </border>
    <border>
      <left/>
      <right/>
      <top style="medium">
        <color theme="8"/>
      </top>
      <bottom style="medium">
        <color indexed="64"/>
      </bottom>
      <diagonal/>
    </border>
    <border>
      <left/>
      <right style="medium">
        <color indexed="64"/>
      </right>
      <top style="medium">
        <color theme="8"/>
      </top>
      <bottom style="medium">
        <color indexed="64"/>
      </bottom>
      <diagonal/>
    </border>
    <border>
      <left/>
      <right style="medium">
        <color theme="8"/>
      </right>
      <top style="medium">
        <color rgb="FF4BACC6"/>
      </top>
      <bottom style="medium">
        <color indexed="64"/>
      </bottom>
      <diagonal/>
    </border>
    <border>
      <left style="medium">
        <color indexed="64"/>
      </left>
      <right/>
      <top style="medium">
        <color rgb="FFC0504D"/>
      </top>
      <bottom style="medium">
        <color indexed="64"/>
      </bottom>
      <diagonal/>
    </border>
    <border>
      <left/>
      <right style="medium">
        <color theme="5"/>
      </right>
      <top style="medium">
        <color rgb="FFC0504D"/>
      </top>
      <bottom style="medium">
        <color indexed="64"/>
      </bottom>
      <diagonal/>
    </border>
    <border>
      <left style="medium">
        <color theme="5"/>
      </left>
      <right/>
      <top style="medium">
        <color theme="5"/>
      </top>
      <bottom style="medium">
        <color indexed="64"/>
      </bottom>
      <diagonal/>
    </border>
    <border>
      <left/>
      <right/>
      <top style="medium">
        <color theme="5"/>
      </top>
      <bottom style="medium">
        <color indexed="64"/>
      </bottom>
      <diagonal/>
    </border>
    <border>
      <left/>
      <right style="medium">
        <color indexed="64"/>
      </right>
      <top style="medium">
        <color theme="5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8">
    <xf numFmtId="0" fontId="0" fillId="0" borderId="0" xfId="0"/>
    <xf numFmtId="0" fontId="3" fillId="0" borderId="0" xfId="0" applyFont="1"/>
    <xf numFmtId="0" fontId="3" fillId="2" borderId="0" xfId="0" applyFont="1" applyFill="1"/>
    <xf numFmtId="0" fontId="4" fillId="3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5" fillId="0" borderId="0" xfId="0" applyFont="1" applyAlignment="1"/>
    <xf numFmtId="0" fontId="0" fillId="0" borderId="0" xfId="0" applyAlignment="1">
      <alignment horizontal="justify"/>
    </xf>
    <xf numFmtId="14" fontId="9" fillId="9" borderId="28" xfId="0" applyNumberFormat="1" applyFont="1" applyFill="1" applyBorder="1" applyAlignment="1">
      <alignment horizontal="center"/>
    </xf>
    <xf numFmtId="14" fontId="9" fillId="9" borderId="29" xfId="0" applyNumberFormat="1" applyFont="1" applyFill="1" applyBorder="1" applyAlignment="1">
      <alignment horizontal="center"/>
    </xf>
    <xf numFmtId="14" fontId="9" fillId="9" borderId="14" xfId="0" applyNumberFormat="1" applyFont="1" applyFill="1" applyBorder="1" applyAlignment="1">
      <alignment horizontal="center"/>
    </xf>
    <xf numFmtId="14" fontId="9" fillId="9" borderId="30" xfId="0" applyNumberFormat="1" applyFont="1" applyFill="1" applyBorder="1" applyAlignment="1">
      <alignment horizontal="center"/>
    </xf>
    <xf numFmtId="14" fontId="9" fillId="2" borderId="29" xfId="0" applyNumberFormat="1" applyFont="1" applyFill="1" applyBorder="1" applyAlignment="1">
      <alignment horizontal="center"/>
    </xf>
    <xf numFmtId="14" fontId="10" fillId="9" borderId="8" xfId="0" applyNumberFormat="1" applyFont="1" applyFill="1" applyBorder="1" applyAlignment="1">
      <alignment horizontal="center"/>
    </xf>
    <xf numFmtId="14" fontId="10" fillId="9" borderId="11" xfId="0" applyNumberFormat="1" applyFont="1" applyFill="1" applyBorder="1" applyAlignment="1">
      <alignment horizontal="center"/>
    </xf>
    <xf numFmtId="0" fontId="9" fillId="10" borderId="16" xfId="0" applyFont="1" applyFill="1" applyBorder="1" applyAlignment="1">
      <alignment horizontal="center"/>
    </xf>
    <xf numFmtId="0" fontId="9" fillId="10" borderId="17" xfId="0" applyFont="1" applyFill="1" applyBorder="1" applyAlignment="1">
      <alignment horizontal="center"/>
    </xf>
    <xf numFmtId="0" fontId="9" fillId="10" borderId="18" xfId="0" applyFont="1" applyFill="1" applyBorder="1" applyAlignment="1">
      <alignment horizontal="center"/>
    </xf>
    <xf numFmtId="0" fontId="9" fillId="10" borderId="16" xfId="0" applyFont="1" applyFill="1" applyBorder="1" applyAlignment="1">
      <alignment horizontal="center" vertical="center"/>
    </xf>
    <xf numFmtId="0" fontId="9" fillId="10" borderId="17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11" fillId="0" borderId="32" xfId="0" applyFont="1" applyFill="1" applyBorder="1" applyAlignment="1">
      <alignment horizontal="center" vertical="center"/>
    </xf>
    <xf numFmtId="164" fontId="11" fillId="2" borderId="32" xfId="0" applyNumberFormat="1" applyFont="1" applyFill="1" applyBorder="1" applyAlignment="1">
      <alignment horizontal="center" vertical="center"/>
    </xf>
    <xf numFmtId="3" fontId="9" fillId="11" borderId="32" xfId="0" applyNumberFormat="1" applyFont="1" applyFill="1" applyBorder="1" applyAlignment="1">
      <alignment horizontal="center" vertical="center"/>
    </xf>
    <xf numFmtId="0" fontId="9" fillId="11" borderId="32" xfId="0" applyFont="1" applyFill="1" applyBorder="1" applyAlignment="1">
      <alignment horizontal="center" vertical="center"/>
    </xf>
    <xf numFmtId="0" fontId="9" fillId="11" borderId="33" xfId="0" applyFont="1" applyFill="1" applyBorder="1" applyAlignment="1">
      <alignment horizontal="center" vertical="center"/>
    </xf>
    <xf numFmtId="0" fontId="9" fillId="11" borderId="7" xfId="0" applyFont="1" applyFill="1" applyBorder="1" applyAlignment="1">
      <alignment horizontal="center" vertical="center"/>
    </xf>
    <xf numFmtId="0" fontId="9" fillId="11" borderId="34" xfId="0" applyFont="1" applyFill="1" applyBorder="1" applyAlignment="1">
      <alignment horizontal="center"/>
    </xf>
    <xf numFmtId="0" fontId="9" fillId="11" borderId="35" xfId="0" applyFont="1" applyFill="1" applyBorder="1" applyAlignment="1">
      <alignment horizontal="center"/>
    </xf>
    <xf numFmtId="0" fontId="9" fillId="11" borderId="36" xfId="0" applyFont="1" applyFill="1" applyBorder="1" applyAlignment="1">
      <alignment horizontal="center"/>
    </xf>
    <xf numFmtId="0" fontId="9" fillId="11" borderId="21" xfId="0" applyFont="1" applyFill="1" applyBorder="1" applyAlignment="1">
      <alignment horizontal="center"/>
    </xf>
    <xf numFmtId="0" fontId="9" fillId="11" borderId="32" xfId="0" applyFont="1" applyFill="1" applyBorder="1" applyAlignment="1">
      <alignment horizontal="center"/>
    </xf>
    <xf numFmtId="0" fontId="9" fillId="11" borderId="33" xfId="0" applyFont="1" applyFill="1" applyBorder="1" applyAlignment="1">
      <alignment horizontal="center"/>
    </xf>
    <xf numFmtId="0" fontId="9" fillId="11" borderId="37" xfId="0" applyFont="1" applyFill="1" applyBorder="1" applyAlignment="1">
      <alignment horizontal="center" vertical="center"/>
    </xf>
    <xf numFmtId="0" fontId="9" fillId="12" borderId="32" xfId="0" applyFont="1" applyFill="1" applyBorder="1" applyAlignment="1">
      <alignment horizontal="center"/>
    </xf>
    <xf numFmtId="0" fontId="9" fillId="11" borderId="38" xfId="0" applyFont="1" applyFill="1" applyBorder="1" applyAlignment="1">
      <alignment horizontal="center"/>
    </xf>
    <xf numFmtId="0" fontId="9" fillId="11" borderId="39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1" fillId="0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3" fontId="9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0" fillId="0" borderId="0" xfId="0" applyBorder="1"/>
    <xf numFmtId="0" fontId="12" fillId="0" borderId="0" xfId="0" applyFont="1" applyAlignment="1">
      <alignment horizontal="left" vertical="center" indent="1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0" fillId="16" borderId="0" xfId="0" applyFill="1" applyAlignment="1">
      <alignment horizontal="center"/>
    </xf>
    <xf numFmtId="0" fontId="14" fillId="16" borderId="0" xfId="0" applyFont="1" applyFill="1"/>
    <xf numFmtId="0" fontId="13" fillId="16" borderId="0" xfId="0" applyFont="1" applyFill="1" applyAlignment="1">
      <alignment horizontal="center"/>
    </xf>
    <xf numFmtId="0" fontId="15" fillId="0" borderId="0" xfId="0" applyFont="1"/>
    <xf numFmtId="0" fontId="16" fillId="0" borderId="0" xfId="0" applyFont="1" applyAlignment="1"/>
    <xf numFmtId="0" fontId="17" fillId="0" borderId="0" xfId="0" applyFont="1" applyAlignment="1"/>
    <xf numFmtId="0" fontId="0" fillId="2" borderId="0" xfId="0" applyFill="1"/>
    <xf numFmtId="0" fontId="19" fillId="2" borderId="0" xfId="0" applyFont="1" applyFill="1" applyBorder="1" applyAlignment="1">
      <alignment horizontal="left" wrapText="1"/>
    </xf>
    <xf numFmtId="0" fontId="5" fillId="2" borderId="0" xfId="0" applyFont="1" applyFill="1" applyAlignment="1"/>
    <xf numFmtId="0" fontId="9" fillId="10" borderId="76" xfId="0" applyFont="1" applyFill="1" applyBorder="1" applyAlignment="1">
      <alignment horizontal="center"/>
    </xf>
    <xf numFmtId="0" fontId="9" fillId="10" borderId="19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14" fontId="9" fillId="2" borderId="17" xfId="0" applyNumberFormat="1" applyFont="1" applyFill="1" applyBorder="1" applyAlignment="1">
      <alignment horizontal="center"/>
    </xf>
    <xf numFmtId="14" fontId="8" fillId="0" borderId="17" xfId="0" applyNumberFormat="1" applyFont="1" applyFill="1" applyBorder="1" applyAlignment="1">
      <alignment horizontal="center"/>
    </xf>
    <xf numFmtId="3" fontId="8" fillId="2" borderId="17" xfId="0" applyNumberFormat="1" applyFont="1" applyFill="1" applyBorder="1" applyAlignment="1">
      <alignment horizontal="right" vertical="top"/>
    </xf>
    <xf numFmtId="14" fontId="8" fillId="0" borderId="76" xfId="0" applyNumberFormat="1" applyFont="1" applyFill="1" applyBorder="1" applyAlignment="1">
      <alignment horizontal="center"/>
    </xf>
    <xf numFmtId="14" fontId="8" fillId="0" borderId="19" xfId="0" applyNumberFormat="1" applyFont="1" applyFill="1" applyBorder="1" applyAlignment="1">
      <alignment horizontal="center"/>
    </xf>
    <xf numFmtId="0" fontId="9" fillId="10" borderId="25" xfId="0" applyFont="1" applyFill="1" applyBorder="1" applyAlignment="1">
      <alignment horizontal="center"/>
    </xf>
    <xf numFmtId="0" fontId="9" fillId="10" borderId="22" xfId="0" applyFont="1" applyFill="1" applyBorder="1" applyAlignment="1">
      <alignment horizontal="center"/>
    </xf>
    <xf numFmtId="0" fontId="9" fillId="10" borderId="84" xfId="0" applyFont="1" applyFill="1" applyBorder="1" applyAlignment="1">
      <alignment horizontal="center"/>
    </xf>
    <xf numFmtId="0" fontId="9" fillId="10" borderId="24" xfId="0" applyFont="1" applyFill="1" applyBorder="1" applyAlignment="1">
      <alignment horizontal="center"/>
    </xf>
    <xf numFmtId="0" fontId="9" fillId="10" borderId="25" xfId="0" applyFont="1" applyFill="1" applyBorder="1" applyAlignment="1">
      <alignment horizontal="center" vertical="center"/>
    </xf>
    <xf numFmtId="0" fontId="9" fillId="10" borderId="22" xfId="0" applyFont="1" applyFill="1" applyBorder="1" applyAlignment="1">
      <alignment horizontal="center" vertical="center"/>
    </xf>
    <xf numFmtId="0" fontId="9" fillId="10" borderId="38" xfId="0" applyFont="1" applyFill="1" applyBorder="1" applyAlignment="1">
      <alignment horizontal="center"/>
    </xf>
    <xf numFmtId="0" fontId="9" fillId="10" borderId="37" xfId="0" applyFont="1" applyFill="1" applyBorder="1" applyAlignment="1">
      <alignment horizontal="center"/>
    </xf>
    <xf numFmtId="0" fontId="9" fillId="10" borderId="32" xfId="0" applyFont="1" applyFill="1" applyBorder="1" applyAlignment="1">
      <alignment horizontal="center"/>
    </xf>
    <xf numFmtId="0" fontId="9" fillId="10" borderId="21" xfId="0" applyFont="1" applyFill="1" applyBorder="1" applyAlignment="1">
      <alignment horizontal="center"/>
    </xf>
    <xf numFmtId="0" fontId="9" fillId="10" borderId="37" xfId="0" applyFont="1" applyFill="1" applyBorder="1" applyAlignment="1">
      <alignment horizontal="center" vertical="center"/>
    </xf>
    <xf numFmtId="0" fontId="9" fillId="10" borderId="77" xfId="0" applyFont="1" applyFill="1" applyBorder="1" applyAlignment="1">
      <alignment horizontal="center"/>
    </xf>
    <xf numFmtId="0" fontId="9" fillId="10" borderId="33" xfId="0" applyFont="1" applyFill="1" applyBorder="1" applyAlignment="1">
      <alignment horizontal="center"/>
    </xf>
    <xf numFmtId="0" fontId="9" fillId="10" borderId="78" xfId="0" applyFont="1" applyFill="1" applyBorder="1" applyAlignment="1">
      <alignment horizontal="center"/>
    </xf>
    <xf numFmtId="0" fontId="9" fillId="10" borderId="97" xfId="0" applyFont="1" applyFill="1" applyBorder="1" applyAlignment="1">
      <alignment horizontal="center"/>
    </xf>
    <xf numFmtId="0" fontId="9" fillId="10" borderId="98" xfId="0" applyFont="1" applyFill="1" applyBorder="1" applyAlignment="1">
      <alignment horizontal="center" vertical="center"/>
    </xf>
    <xf numFmtId="0" fontId="9" fillId="10" borderId="79" xfId="0" applyFont="1" applyFill="1" applyBorder="1" applyAlignment="1">
      <alignment horizontal="center"/>
    </xf>
    <xf numFmtId="0" fontId="11" fillId="0" borderId="17" xfId="0" applyFont="1" applyFill="1" applyBorder="1" applyAlignment="1">
      <alignment horizontal="center" vertical="center"/>
    </xf>
    <xf numFmtId="3" fontId="9" fillId="11" borderId="17" xfId="0" applyNumberFormat="1" applyFont="1" applyFill="1" applyBorder="1" applyAlignment="1">
      <alignment horizontal="center" vertical="center"/>
    </xf>
    <xf numFmtId="0" fontId="9" fillId="11" borderId="17" xfId="0" applyFont="1" applyFill="1" applyBorder="1" applyAlignment="1">
      <alignment horizontal="center" vertical="center"/>
    </xf>
    <xf numFmtId="0" fontId="9" fillId="11" borderId="17" xfId="0" applyFont="1" applyFill="1" applyBorder="1" applyAlignment="1">
      <alignment horizontal="center"/>
    </xf>
    <xf numFmtId="0" fontId="9" fillId="12" borderId="17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9" fillId="10" borderId="28" xfId="0" applyFont="1" applyFill="1" applyBorder="1" applyAlignment="1">
      <alignment horizontal="center"/>
    </xf>
    <xf numFmtId="0" fontId="9" fillId="10" borderId="29" xfId="0" applyFont="1" applyFill="1" applyBorder="1" applyAlignment="1">
      <alignment horizontal="center"/>
    </xf>
    <xf numFmtId="0" fontId="9" fillId="10" borderId="103" xfId="0" applyFont="1" applyFill="1" applyBorder="1" applyAlignment="1">
      <alignment horizontal="center"/>
    </xf>
    <xf numFmtId="0" fontId="9" fillId="10" borderId="14" xfId="0" applyFont="1" applyFill="1" applyBorder="1" applyAlignment="1">
      <alignment horizontal="center"/>
    </xf>
    <xf numFmtId="0" fontId="9" fillId="10" borderId="30" xfId="0" applyFont="1" applyFill="1" applyBorder="1" applyAlignment="1">
      <alignment horizontal="center"/>
    </xf>
    <xf numFmtId="0" fontId="9" fillId="10" borderId="92" xfId="0" applyFont="1" applyFill="1" applyBorder="1" applyAlignment="1">
      <alignment horizontal="center"/>
    </xf>
    <xf numFmtId="0" fontId="9" fillId="10" borderId="96" xfId="0" applyFont="1" applyFill="1" applyBorder="1" applyAlignment="1">
      <alignment horizontal="center"/>
    </xf>
    <xf numFmtId="0" fontId="9" fillId="10" borderId="95" xfId="0" applyFont="1" applyFill="1" applyBorder="1" applyAlignment="1">
      <alignment horizontal="center"/>
    </xf>
    <xf numFmtId="0" fontId="9" fillId="10" borderId="104" xfId="0" applyFont="1" applyFill="1" applyBorder="1" applyAlignment="1">
      <alignment horizontal="center"/>
    </xf>
    <xf numFmtId="0" fontId="9" fillId="10" borderId="26" xfId="0" applyFont="1" applyFill="1" applyBorder="1" applyAlignment="1">
      <alignment horizontal="center"/>
    </xf>
    <xf numFmtId="0" fontId="9" fillId="10" borderId="83" xfId="0" applyFont="1" applyFill="1" applyBorder="1" applyAlignment="1">
      <alignment horizontal="center"/>
    </xf>
    <xf numFmtId="164" fontId="9" fillId="10" borderId="17" xfId="1" applyNumberFormat="1" applyFont="1" applyFill="1" applyBorder="1" applyAlignment="1">
      <alignment horizontal="center"/>
    </xf>
    <xf numFmtId="14" fontId="10" fillId="2" borderId="29" xfId="0" applyNumberFormat="1" applyFont="1" applyFill="1" applyBorder="1" applyAlignment="1">
      <alignment horizontal="center"/>
    </xf>
    <xf numFmtId="0" fontId="2" fillId="0" borderId="0" xfId="0" applyFont="1"/>
    <xf numFmtId="0" fontId="25" fillId="0" borderId="0" xfId="0" applyFont="1"/>
    <xf numFmtId="0" fontId="25" fillId="2" borderId="0" xfId="0" applyFont="1" applyFill="1"/>
    <xf numFmtId="0" fontId="26" fillId="2" borderId="0" xfId="0" applyFont="1" applyFill="1" applyAlignment="1">
      <alignment vertical="center"/>
    </xf>
    <xf numFmtId="0" fontId="24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4" fillId="0" borderId="0" xfId="0" applyFont="1"/>
    <xf numFmtId="0" fontId="28" fillId="0" borderId="0" xfId="0" applyFont="1" applyAlignment="1"/>
    <xf numFmtId="0" fontId="24" fillId="0" borderId="0" xfId="0" applyFont="1" applyAlignment="1">
      <alignment horizontal="justify"/>
    </xf>
    <xf numFmtId="3" fontId="24" fillId="0" borderId="0" xfId="0" applyNumberFormat="1" applyFont="1"/>
    <xf numFmtId="0" fontId="30" fillId="7" borderId="9" xfId="0" applyFont="1" applyFill="1" applyBorder="1" applyAlignment="1">
      <alignment horizontal="center" vertical="center" wrapText="1"/>
    </xf>
    <xf numFmtId="0" fontId="30" fillId="7" borderId="11" xfId="0" applyFont="1" applyFill="1" applyBorder="1" applyAlignment="1">
      <alignment horizontal="center" vertical="center" wrapText="1"/>
    </xf>
    <xf numFmtId="0" fontId="30" fillId="7" borderId="100" xfId="0" applyFont="1" applyFill="1" applyBorder="1" applyAlignment="1">
      <alignment horizontal="center" vertical="center" wrapText="1"/>
    </xf>
    <xf numFmtId="0" fontId="30" fillId="7" borderId="8" xfId="0" applyFont="1" applyFill="1" applyBorder="1" applyAlignment="1">
      <alignment horizontal="center" vertical="center" wrapText="1"/>
    </xf>
    <xf numFmtId="0" fontId="30" fillId="7" borderId="10" xfId="0" applyFont="1" applyFill="1" applyBorder="1" applyAlignment="1">
      <alignment horizontal="center" vertical="center" wrapText="1"/>
    </xf>
    <xf numFmtId="0" fontId="30" fillId="7" borderId="102" xfId="0" applyFont="1" applyFill="1" applyBorder="1" applyAlignment="1">
      <alignment horizontal="center" vertical="center" wrapText="1"/>
    </xf>
    <xf numFmtId="3" fontId="31" fillId="8" borderId="22" xfId="0" applyNumberFormat="1" applyFont="1" applyFill="1" applyBorder="1" applyAlignment="1">
      <alignment horizontal="center"/>
    </xf>
    <xf numFmtId="0" fontId="31" fillId="8" borderId="22" xfId="0" applyFont="1" applyFill="1" applyBorder="1" applyAlignment="1">
      <alignment horizontal="center"/>
    </xf>
    <xf numFmtId="0" fontId="31" fillId="8" borderId="84" xfId="0" applyFont="1" applyFill="1" applyBorder="1" applyAlignment="1">
      <alignment horizontal="center"/>
    </xf>
    <xf numFmtId="0" fontId="31" fillId="8" borderId="104" xfId="0" applyFont="1" applyFill="1" applyBorder="1" applyAlignment="1">
      <alignment horizontal="center"/>
    </xf>
    <xf numFmtId="3" fontId="31" fillId="8" borderId="26" xfId="0" applyNumberFormat="1" applyFont="1" applyFill="1" applyBorder="1" applyAlignment="1">
      <alignment horizontal="center"/>
    </xf>
    <xf numFmtId="0" fontId="31" fillId="8" borderId="26" xfId="0" applyFont="1" applyFill="1" applyBorder="1" applyAlignment="1">
      <alignment horizontal="center"/>
    </xf>
    <xf numFmtId="3" fontId="30" fillId="8" borderId="83" xfId="0" applyNumberFormat="1" applyFont="1" applyFill="1" applyBorder="1" applyAlignment="1">
      <alignment horizontal="center"/>
    </xf>
    <xf numFmtId="0" fontId="30" fillId="8" borderId="82" xfId="0" applyFont="1" applyFill="1" applyBorder="1" applyAlignment="1">
      <alignment horizontal="center"/>
    </xf>
    <xf numFmtId="0" fontId="30" fillId="8" borderId="26" xfId="0" applyFont="1" applyFill="1" applyBorder="1" applyAlignment="1">
      <alignment horizontal="center"/>
    </xf>
    <xf numFmtId="0" fontId="30" fillId="8" borderId="104" xfId="0" applyFont="1" applyFill="1" applyBorder="1" applyAlignment="1">
      <alignment horizontal="center"/>
    </xf>
    <xf numFmtId="3" fontId="30" fillId="8" borderId="26" xfId="0" applyNumberFormat="1" applyFont="1" applyFill="1" applyBorder="1" applyAlignment="1">
      <alignment horizontal="center"/>
    </xf>
    <xf numFmtId="0" fontId="30" fillId="8" borderId="83" xfId="0" applyFont="1" applyFill="1" applyBorder="1" applyAlignment="1">
      <alignment horizontal="center"/>
    </xf>
    <xf numFmtId="0" fontId="22" fillId="9" borderId="91" xfId="0" applyFont="1" applyFill="1" applyBorder="1" applyAlignment="1">
      <alignment horizontal="center" vertical="center"/>
    </xf>
    <xf numFmtId="14" fontId="8" fillId="9" borderId="9" xfId="0" applyNumberFormat="1" applyFont="1" applyFill="1" applyBorder="1" applyAlignment="1">
      <alignment horizontal="center"/>
    </xf>
    <xf numFmtId="0" fontId="22" fillId="0" borderId="90" xfId="0" applyFont="1" applyFill="1" applyBorder="1" applyAlignment="1">
      <alignment horizontal="center" vertical="center"/>
    </xf>
    <xf numFmtId="0" fontId="8" fillId="10" borderId="16" xfId="0" applyFont="1" applyFill="1" applyBorder="1" applyAlignment="1">
      <alignment horizontal="center"/>
    </xf>
    <xf numFmtId="0" fontId="8" fillId="10" borderId="17" xfId="0" applyFont="1" applyFill="1" applyBorder="1" applyAlignment="1">
      <alignment horizontal="center"/>
    </xf>
    <xf numFmtId="0" fontId="8" fillId="10" borderId="18" xfId="0" applyFont="1" applyFill="1" applyBorder="1" applyAlignment="1">
      <alignment horizontal="center"/>
    </xf>
    <xf numFmtId="0" fontId="8" fillId="10" borderId="19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14" fontId="8" fillId="9" borderId="19" xfId="0" applyNumberFormat="1" applyFont="1" applyFill="1" applyBorder="1" applyAlignment="1">
      <alignment horizontal="center"/>
    </xf>
    <xf numFmtId="0" fontId="21" fillId="0" borderId="39" xfId="0" applyFont="1" applyBorder="1" applyAlignment="1">
      <alignment horizontal="center"/>
    </xf>
    <xf numFmtId="0" fontId="22" fillId="2" borderId="35" xfId="0" applyFont="1" applyFill="1" applyBorder="1" applyAlignment="1">
      <alignment horizontal="center" vertical="center"/>
    </xf>
    <xf numFmtId="0" fontId="8" fillId="11" borderId="35" xfId="0" applyFont="1" applyFill="1" applyBorder="1" applyAlignment="1">
      <alignment horizontal="center" vertical="center"/>
    </xf>
    <xf numFmtId="0" fontId="8" fillId="11" borderId="89" xfId="0" applyFont="1" applyFill="1" applyBorder="1" applyAlignment="1">
      <alignment horizontal="center" vertical="center"/>
    </xf>
    <xf numFmtId="0" fontId="8" fillId="11" borderId="88" xfId="0" applyFont="1" applyFill="1" applyBorder="1" applyAlignment="1">
      <alignment horizontal="center" vertical="center"/>
    </xf>
    <xf numFmtId="0" fontId="8" fillId="11" borderId="39" xfId="0" applyFont="1" applyFill="1" applyBorder="1" applyAlignment="1">
      <alignment horizontal="center" vertical="center"/>
    </xf>
    <xf numFmtId="0" fontId="8" fillId="11" borderId="36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10" fillId="0" borderId="0" xfId="0" applyFont="1"/>
    <xf numFmtId="0" fontId="33" fillId="15" borderId="49" xfId="0" applyFont="1" applyFill="1" applyBorder="1" applyAlignment="1">
      <alignment horizontal="center" vertical="center" wrapText="1"/>
    </xf>
    <xf numFmtId="0" fontId="32" fillId="15" borderId="50" xfId="0" applyFont="1" applyFill="1" applyBorder="1" applyAlignment="1">
      <alignment horizontal="center" vertical="center" wrapText="1"/>
    </xf>
    <xf numFmtId="0" fontId="33" fillId="15" borderId="60" xfId="0" applyFont="1" applyFill="1" applyBorder="1" applyAlignment="1">
      <alignment horizontal="center" vertical="center" wrapText="1"/>
    </xf>
    <xf numFmtId="0" fontId="32" fillId="15" borderId="61" xfId="0" applyFont="1" applyFill="1" applyBorder="1" applyAlignment="1">
      <alignment horizontal="center" vertical="center" wrapText="1"/>
    </xf>
    <xf numFmtId="0" fontId="33" fillId="15" borderId="71" xfId="0" applyFont="1" applyFill="1" applyBorder="1" applyAlignment="1">
      <alignment horizontal="center" vertical="center" wrapText="1"/>
    </xf>
    <xf numFmtId="0" fontId="32" fillId="15" borderId="72" xfId="0" applyFont="1" applyFill="1" applyBorder="1" applyAlignment="1">
      <alignment horizontal="center" vertical="center" wrapText="1"/>
    </xf>
    <xf numFmtId="0" fontId="35" fillId="0" borderId="0" xfId="0" applyFont="1"/>
    <xf numFmtId="0" fontId="37" fillId="0" borderId="0" xfId="0" applyFont="1"/>
    <xf numFmtId="0" fontId="37" fillId="2" borderId="0" xfId="0" applyFont="1" applyFill="1"/>
    <xf numFmtId="0" fontId="38" fillId="3" borderId="0" xfId="0" applyFont="1" applyFill="1" applyAlignment="1">
      <alignment vertical="center"/>
    </xf>
    <xf numFmtId="0" fontId="38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41" fillId="7" borderId="14" xfId="0" applyFont="1" applyFill="1" applyBorder="1" applyAlignment="1">
      <alignment horizontal="center" vertical="center" wrapText="1"/>
    </xf>
    <xf numFmtId="0" fontId="41" fillId="7" borderId="15" xfId="0" applyFont="1" applyFill="1" applyBorder="1" applyAlignment="1">
      <alignment horizontal="center" vertical="center" wrapText="1"/>
    </xf>
    <xf numFmtId="0" fontId="41" fillId="7" borderId="16" xfId="0" applyFont="1" applyFill="1" applyBorder="1" applyAlignment="1">
      <alignment horizontal="center" vertical="center" wrapText="1"/>
    </xf>
    <xf numFmtId="0" fontId="41" fillId="7" borderId="17" xfId="0" applyFont="1" applyFill="1" applyBorder="1" applyAlignment="1">
      <alignment horizontal="center" vertical="center" wrapText="1"/>
    </xf>
    <xf numFmtId="0" fontId="41" fillId="7" borderId="18" xfId="0" applyFont="1" applyFill="1" applyBorder="1" applyAlignment="1">
      <alignment horizontal="center" vertical="center" wrapText="1"/>
    </xf>
    <xf numFmtId="0" fontId="41" fillId="7" borderId="19" xfId="0" applyFont="1" applyFill="1" applyBorder="1" applyAlignment="1">
      <alignment horizontal="center" vertical="center" wrapText="1"/>
    </xf>
    <xf numFmtId="3" fontId="42" fillId="8" borderId="22" xfId="0" applyNumberFormat="1" applyFont="1" applyFill="1" applyBorder="1" applyAlignment="1">
      <alignment horizontal="center"/>
    </xf>
    <xf numFmtId="0" fontId="42" fillId="8" borderId="23" xfId="0" applyFont="1" applyFill="1" applyBorder="1" applyAlignment="1">
      <alignment horizontal="center"/>
    </xf>
    <xf numFmtId="0" fontId="42" fillId="8" borderId="25" xfId="0" applyFont="1" applyFill="1" applyBorder="1" applyAlignment="1">
      <alignment horizontal="center"/>
    </xf>
    <xf numFmtId="0" fontId="42" fillId="8" borderId="16" xfId="0" applyFont="1" applyFill="1" applyBorder="1" applyAlignment="1">
      <alignment horizontal="center"/>
    </xf>
    <xf numFmtId="0" fontId="43" fillId="8" borderId="17" xfId="0" applyFont="1" applyFill="1" applyBorder="1" applyAlignment="1">
      <alignment horizontal="center"/>
    </xf>
    <xf numFmtId="3" fontId="42" fillId="8" borderId="17" xfId="0" applyNumberFormat="1" applyFont="1" applyFill="1" applyBorder="1" applyAlignment="1">
      <alignment horizontal="center"/>
    </xf>
    <xf numFmtId="3" fontId="41" fillId="8" borderId="17" xfId="0" applyNumberFormat="1" applyFont="1" applyFill="1" applyBorder="1" applyAlignment="1">
      <alignment horizontal="center"/>
    </xf>
    <xf numFmtId="0" fontId="40" fillId="10" borderId="31" xfId="0" applyFont="1" applyFill="1" applyBorder="1" applyAlignment="1">
      <alignment horizontal="center" vertical="center"/>
    </xf>
    <xf numFmtId="0" fontId="44" fillId="4" borderId="5" xfId="0" applyFont="1" applyFill="1" applyBorder="1" applyAlignment="1">
      <alignment horizontal="center" vertical="center" wrapText="1"/>
    </xf>
    <xf numFmtId="0" fontId="46" fillId="7" borderId="14" xfId="0" applyFont="1" applyFill="1" applyBorder="1" applyAlignment="1">
      <alignment horizontal="center" vertical="center" wrapText="1"/>
    </xf>
    <xf numFmtId="0" fontId="46" fillId="7" borderId="15" xfId="0" applyFont="1" applyFill="1" applyBorder="1" applyAlignment="1">
      <alignment horizontal="center" vertical="center" wrapText="1"/>
    </xf>
    <xf numFmtId="0" fontId="46" fillId="7" borderId="16" xfId="0" applyFont="1" applyFill="1" applyBorder="1" applyAlignment="1">
      <alignment horizontal="center" vertical="center" wrapText="1"/>
    </xf>
    <xf numFmtId="0" fontId="46" fillId="7" borderId="17" xfId="0" applyFont="1" applyFill="1" applyBorder="1" applyAlignment="1">
      <alignment horizontal="center" vertical="center" wrapText="1"/>
    </xf>
    <xf numFmtId="0" fontId="46" fillId="7" borderId="18" xfId="0" applyFont="1" applyFill="1" applyBorder="1" applyAlignment="1">
      <alignment horizontal="center" vertical="center" wrapText="1"/>
    </xf>
    <xf numFmtId="0" fontId="46" fillId="7" borderId="19" xfId="0" applyFont="1" applyFill="1" applyBorder="1" applyAlignment="1">
      <alignment horizontal="center" vertical="center" wrapText="1"/>
    </xf>
    <xf numFmtId="3" fontId="47" fillId="8" borderId="22" xfId="0" applyNumberFormat="1" applyFont="1" applyFill="1" applyBorder="1" applyAlignment="1">
      <alignment horizontal="center"/>
    </xf>
    <xf numFmtId="0" fontId="47" fillId="8" borderId="23" xfId="0" applyFont="1" applyFill="1" applyBorder="1" applyAlignment="1">
      <alignment horizontal="center"/>
    </xf>
    <xf numFmtId="3" fontId="47" fillId="8" borderId="24" xfId="0" applyNumberFormat="1" applyFont="1" applyFill="1" applyBorder="1" applyAlignment="1">
      <alignment horizontal="center"/>
    </xf>
    <xf numFmtId="0" fontId="47" fillId="8" borderId="25" xfId="0" applyFont="1" applyFill="1" applyBorder="1" applyAlignment="1">
      <alignment horizontal="center"/>
    </xf>
    <xf numFmtId="0" fontId="46" fillId="8" borderId="24" xfId="0" applyFont="1" applyFill="1" applyBorder="1" applyAlignment="1">
      <alignment horizontal="center"/>
    </xf>
    <xf numFmtId="0" fontId="47" fillId="8" borderId="16" xfId="0" applyFont="1" applyFill="1" applyBorder="1" applyAlignment="1">
      <alignment horizontal="center"/>
    </xf>
    <xf numFmtId="0" fontId="48" fillId="8" borderId="17" xfId="0" applyFont="1" applyFill="1" applyBorder="1" applyAlignment="1">
      <alignment horizontal="center"/>
    </xf>
    <xf numFmtId="3" fontId="47" fillId="8" borderId="17" xfId="0" applyNumberFormat="1" applyFont="1" applyFill="1" applyBorder="1" applyAlignment="1">
      <alignment horizontal="center"/>
    </xf>
    <xf numFmtId="3" fontId="46" fillId="8" borderId="17" xfId="0" applyNumberFormat="1" applyFont="1" applyFill="1" applyBorder="1" applyAlignment="1">
      <alignment horizontal="center"/>
    </xf>
    <xf numFmtId="0" fontId="46" fillId="8" borderId="19" xfId="0" applyFont="1" applyFill="1" applyBorder="1" applyAlignment="1">
      <alignment horizontal="center"/>
    </xf>
    <xf numFmtId="0" fontId="45" fillId="9" borderId="27" xfId="0" applyFont="1" applyFill="1" applyBorder="1" applyAlignment="1">
      <alignment horizontal="center" vertical="center"/>
    </xf>
    <xf numFmtId="14" fontId="49" fillId="9" borderId="28" xfId="0" applyNumberFormat="1" applyFont="1" applyFill="1" applyBorder="1" applyAlignment="1">
      <alignment horizontal="center"/>
    </xf>
    <xf numFmtId="14" fontId="49" fillId="9" borderId="29" xfId="0" applyNumberFormat="1" applyFont="1" applyFill="1" applyBorder="1" applyAlignment="1">
      <alignment horizontal="center"/>
    </xf>
    <xf numFmtId="14" fontId="49" fillId="9" borderId="14" xfId="0" applyNumberFormat="1" applyFont="1" applyFill="1" applyBorder="1" applyAlignment="1">
      <alignment horizontal="center"/>
    </xf>
    <xf numFmtId="14" fontId="49" fillId="9" borderId="30" xfId="0" applyNumberFormat="1" applyFont="1" applyFill="1" applyBorder="1" applyAlignment="1">
      <alignment horizontal="center"/>
    </xf>
    <xf numFmtId="14" fontId="49" fillId="2" borderId="29" xfId="0" applyNumberFormat="1" applyFont="1" applyFill="1" applyBorder="1" applyAlignment="1">
      <alignment horizontal="center"/>
    </xf>
    <xf numFmtId="14" fontId="24" fillId="9" borderId="8" xfId="0" applyNumberFormat="1" applyFont="1" applyFill="1" applyBorder="1" applyAlignment="1">
      <alignment horizontal="center"/>
    </xf>
    <xf numFmtId="14" fontId="24" fillId="9" borderId="11" xfId="0" applyNumberFormat="1" applyFont="1" applyFill="1" applyBorder="1" applyAlignment="1">
      <alignment horizontal="center"/>
    </xf>
    <xf numFmtId="0" fontId="45" fillId="10" borderId="31" xfId="0" applyFont="1" applyFill="1" applyBorder="1" applyAlignment="1">
      <alignment horizontal="center" vertical="center"/>
    </xf>
    <xf numFmtId="0" fontId="49" fillId="10" borderId="16" xfId="0" applyFont="1" applyFill="1" applyBorder="1" applyAlignment="1">
      <alignment horizontal="center" vertical="center"/>
    </xf>
    <xf numFmtId="164" fontId="49" fillId="10" borderId="17" xfId="1" applyNumberFormat="1" applyFont="1" applyFill="1" applyBorder="1" applyAlignment="1">
      <alignment horizontal="center" vertical="center"/>
    </xf>
    <xf numFmtId="0" fontId="49" fillId="10" borderId="16" xfId="0" applyFont="1" applyFill="1" applyBorder="1" applyAlignment="1">
      <alignment horizontal="center"/>
    </xf>
    <xf numFmtId="0" fontId="49" fillId="10" borderId="17" xfId="0" applyFont="1" applyFill="1" applyBorder="1" applyAlignment="1">
      <alignment horizontal="center"/>
    </xf>
    <xf numFmtId="0" fontId="49" fillId="10" borderId="18" xfId="0" applyFont="1" applyFill="1" applyBorder="1" applyAlignment="1">
      <alignment horizontal="center"/>
    </xf>
    <xf numFmtId="0" fontId="49" fillId="10" borderId="17" xfId="0" applyFont="1" applyFill="1" applyBorder="1" applyAlignment="1">
      <alignment horizontal="center" vertical="center"/>
    </xf>
    <xf numFmtId="0" fontId="50" fillId="0" borderId="40" xfId="0" applyFont="1" applyBorder="1" applyAlignment="1">
      <alignment horizontal="left" vertical="center" wrapText="1"/>
    </xf>
    <xf numFmtId="0" fontId="50" fillId="0" borderId="0" xfId="0" applyFont="1" applyBorder="1" applyAlignment="1">
      <alignment horizontal="left" vertical="center" wrapText="1"/>
    </xf>
    <xf numFmtId="0" fontId="50" fillId="0" borderId="0" xfId="0" applyFont="1" applyBorder="1" applyAlignment="1">
      <alignment horizontal="center" vertical="center" wrapText="1"/>
    </xf>
    <xf numFmtId="0" fontId="51" fillId="15" borderId="49" xfId="0" applyFont="1" applyFill="1" applyBorder="1" applyAlignment="1">
      <alignment horizontal="center" vertical="center" wrapText="1"/>
    </xf>
    <xf numFmtId="0" fontId="50" fillId="15" borderId="50" xfId="0" applyFont="1" applyFill="1" applyBorder="1" applyAlignment="1">
      <alignment horizontal="center" vertical="center" wrapText="1"/>
    </xf>
    <xf numFmtId="0" fontId="51" fillId="0" borderId="59" xfId="0" applyFont="1" applyBorder="1" applyAlignment="1">
      <alignment horizontal="center" vertical="center" wrapText="1"/>
    </xf>
    <xf numFmtId="0" fontId="51" fillId="15" borderId="60" xfId="0" applyFont="1" applyFill="1" applyBorder="1" applyAlignment="1">
      <alignment horizontal="center" vertical="center" wrapText="1"/>
    </xf>
    <xf numFmtId="0" fontId="50" fillId="15" borderId="61" xfId="0" applyFont="1" applyFill="1" applyBorder="1" applyAlignment="1">
      <alignment horizontal="center" vertical="center" wrapText="1"/>
    </xf>
    <xf numFmtId="0" fontId="51" fillId="0" borderId="60" xfId="0" applyFont="1" applyBorder="1" applyAlignment="1">
      <alignment horizontal="center" vertical="center" wrapText="1"/>
    </xf>
    <xf numFmtId="0" fontId="51" fillId="0" borderId="66" xfId="0" applyFont="1" applyBorder="1" applyAlignment="1">
      <alignment horizontal="center" vertical="center" wrapText="1"/>
    </xf>
    <xf numFmtId="0" fontId="51" fillId="15" borderId="71" xfId="0" applyFont="1" applyFill="1" applyBorder="1" applyAlignment="1">
      <alignment horizontal="center" vertical="center" wrapText="1"/>
    </xf>
    <xf numFmtId="0" fontId="50" fillId="15" borderId="72" xfId="0" applyFont="1" applyFill="1" applyBorder="1" applyAlignment="1">
      <alignment horizontal="center" vertical="center" wrapText="1"/>
    </xf>
    <xf numFmtId="0" fontId="40" fillId="17" borderId="17" xfId="0" applyFont="1" applyFill="1" applyBorder="1" applyAlignment="1">
      <alignment wrapText="1"/>
    </xf>
    <xf numFmtId="0" fontId="41" fillId="7" borderId="80" xfId="0" applyFont="1" applyFill="1" applyBorder="1" applyAlignment="1">
      <alignment horizontal="center" vertical="center" wrapText="1"/>
    </xf>
    <xf numFmtId="0" fontId="41" fillId="7" borderId="9" xfId="0" applyFont="1" applyFill="1" applyBorder="1" applyAlignment="1">
      <alignment horizontal="center" vertical="center" wrapText="1"/>
    </xf>
    <xf numFmtId="0" fontId="42" fillId="8" borderId="22" xfId="0" applyFont="1" applyFill="1" applyBorder="1" applyAlignment="1">
      <alignment horizontal="center"/>
    </xf>
    <xf numFmtId="0" fontId="40" fillId="9" borderId="87" xfId="0" applyFont="1" applyFill="1" applyBorder="1" applyAlignment="1">
      <alignment horizontal="center" vertical="center"/>
    </xf>
    <xf numFmtId="0" fontId="46" fillId="7" borderId="80" xfId="0" applyFont="1" applyFill="1" applyBorder="1" applyAlignment="1">
      <alignment horizontal="center" vertical="center" wrapText="1"/>
    </xf>
    <xf numFmtId="0" fontId="46" fillId="7" borderId="9" xfId="0" applyFont="1" applyFill="1" applyBorder="1" applyAlignment="1">
      <alignment horizontal="center" vertical="center" wrapText="1"/>
    </xf>
    <xf numFmtId="0" fontId="47" fillId="8" borderId="24" xfId="0" applyFont="1" applyFill="1" applyBorder="1" applyAlignment="1">
      <alignment horizontal="center"/>
    </xf>
    <xf numFmtId="0" fontId="47" fillId="8" borderId="22" xfId="0" applyFont="1" applyFill="1" applyBorder="1" applyAlignment="1">
      <alignment horizontal="center"/>
    </xf>
    <xf numFmtId="0" fontId="47" fillId="8" borderId="82" xfId="0" applyFont="1" applyFill="1" applyBorder="1" applyAlignment="1">
      <alignment horizontal="center"/>
    </xf>
    <xf numFmtId="0" fontId="47" fillId="8" borderId="26" xfId="0" applyFont="1" applyFill="1" applyBorder="1" applyAlignment="1">
      <alignment horizontal="center"/>
    </xf>
    <xf numFmtId="3" fontId="46" fillId="8" borderId="26" xfId="0" applyNumberFormat="1" applyFont="1" applyFill="1" applyBorder="1" applyAlignment="1">
      <alignment horizontal="center"/>
    </xf>
    <xf numFmtId="0" fontId="46" fillId="8" borderId="83" xfId="0" applyFont="1" applyFill="1" applyBorder="1" applyAlignment="1">
      <alignment horizontal="center"/>
    </xf>
    <xf numFmtId="0" fontId="45" fillId="9" borderId="87" xfId="0" applyFont="1" applyFill="1" applyBorder="1" applyAlignment="1">
      <alignment horizontal="center" vertical="center"/>
    </xf>
    <xf numFmtId="0" fontId="49" fillId="10" borderId="76" xfId="0" applyFont="1" applyFill="1" applyBorder="1" applyAlignment="1">
      <alignment horizontal="center"/>
    </xf>
    <xf numFmtId="0" fontId="49" fillId="10" borderId="19" xfId="0" applyFont="1" applyFill="1" applyBorder="1" applyAlignment="1">
      <alignment horizontal="center"/>
    </xf>
    <xf numFmtId="0" fontId="0" fillId="0" borderId="88" xfId="0" applyFont="1" applyBorder="1" applyAlignment="1">
      <alignment horizontal="center"/>
    </xf>
    <xf numFmtId="0" fontId="29" fillId="0" borderId="88" xfId="0" applyFont="1" applyFill="1" applyBorder="1" applyAlignment="1">
      <alignment horizontal="center" vertical="center"/>
    </xf>
    <xf numFmtId="164" fontId="29" fillId="2" borderId="20" xfId="0" applyNumberFormat="1" applyFont="1" applyFill="1" applyBorder="1" applyAlignment="1">
      <alignment horizontal="center" vertical="center"/>
    </xf>
    <xf numFmtId="3" fontId="49" fillId="11" borderId="34" xfId="0" applyNumberFormat="1" applyFont="1" applyFill="1" applyBorder="1" applyAlignment="1">
      <alignment horizontal="center" vertical="center"/>
    </xf>
    <xf numFmtId="0" fontId="49" fillId="11" borderId="35" xfId="0" applyFont="1" applyFill="1" applyBorder="1" applyAlignment="1">
      <alignment horizontal="center" vertical="center"/>
    </xf>
    <xf numFmtId="0" fontId="49" fillId="11" borderId="89" xfId="0" applyFont="1" applyFill="1" applyBorder="1" applyAlignment="1">
      <alignment horizontal="center" vertical="center"/>
    </xf>
    <xf numFmtId="0" fontId="49" fillId="11" borderId="88" xfId="0" applyFont="1" applyFill="1" applyBorder="1" applyAlignment="1">
      <alignment horizontal="center" vertical="center"/>
    </xf>
    <xf numFmtId="0" fontId="49" fillId="11" borderId="34" xfId="0" applyFont="1" applyFill="1" applyBorder="1" applyAlignment="1">
      <alignment horizontal="center"/>
    </xf>
    <xf numFmtId="0" fontId="49" fillId="11" borderId="35" xfId="0" applyFont="1" applyFill="1" applyBorder="1" applyAlignment="1">
      <alignment horizontal="center"/>
    </xf>
    <xf numFmtId="0" fontId="49" fillId="11" borderId="36" xfId="0" applyFont="1" applyFill="1" applyBorder="1" applyAlignment="1">
      <alignment horizontal="center"/>
    </xf>
    <xf numFmtId="0" fontId="49" fillId="11" borderId="39" xfId="0" applyFont="1" applyFill="1" applyBorder="1" applyAlignment="1">
      <alignment horizontal="center"/>
    </xf>
    <xf numFmtId="0" fontId="49" fillId="11" borderId="32" xfId="0" applyFont="1" applyFill="1" applyBorder="1" applyAlignment="1">
      <alignment horizontal="center"/>
    </xf>
    <xf numFmtId="0" fontId="49" fillId="11" borderId="37" xfId="0" applyFont="1" applyFill="1" applyBorder="1" applyAlignment="1">
      <alignment horizontal="center"/>
    </xf>
    <xf numFmtId="0" fontId="49" fillId="11" borderId="89" xfId="0" applyFont="1" applyFill="1" applyBorder="1" applyAlignment="1">
      <alignment horizontal="center"/>
    </xf>
    <xf numFmtId="0" fontId="38" fillId="3" borderId="0" xfId="0" applyFont="1" applyFill="1" applyAlignment="1">
      <alignment horizontal="center" vertical="center"/>
    </xf>
    <xf numFmtId="0" fontId="37" fillId="0" borderId="0" xfId="0" applyFont="1" applyAlignment="1"/>
    <xf numFmtId="0" fontId="37" fillId="2" borderId="0" xfId="0" applyFont="1" applyFill="1" applyAlignment="1"/>
    <xf numFmtId="0" fontId="53" fillId="3" borderId="0" xfId="0" applyFont="1" applyFill="1" applyAlignment="1">
      <alignment horizontal="center" vertical="center"/>
    </xf>
    <xf numFmtId="0" fontId="41" fillId="7" borderId="30" xfId="0" applyFont="1" applyFill="1" applyBorder="1" applyAlignment="1">
      <alignment horizontal="center" vertical="center" wrapText="1"/>
    </xf>
    <xf numFmtId="0" fontId="41" fillId="7" borderId="28" xfId="0" applyFont="1" applyFill="1" applyBorder="1" applyAlignment="1">
      <alignment horizontal="center" vertical="center" wrapText="1"/>
    </xf>
    <xf numFmtId="0" fontId="41" fillId="7" borderId="82" xfId="0" applyFont="1" applyFill="1" applyBorder="1" applyAlignment="1">
      <alignment horizontal="center" vertical="center" wrapText="1"/>
    </xf>
    <xf numFmtId="3" fontId="42" fillId="8" borderId="84" xfId="0" applyNumberFormat="1" applyFont="1" applyFill="1" applyBorder="1" applyAlignment="1">
      <alignment horizontal="center"/>
    </xf>
    <xf numFmtId="0" fontId="41" fillId="8" borderId="90" xfId="0" applyFont="1" applyFill="1" applyBorder="1" applyAlignment="1">
      <alignment horizontal="center"/>
    </xf>
    <xf numFmtId="3" fontId="41" fillId="8" borderId="18" xfId="0" applyNumberFormat="1" applyFont="1" applyFill="1" applyBorder="1" applyAlignment="1">
      <alignment horizontal="center"/>
    </xf>
    <xf numFmtId="0" fontId="41" fillId="7" borderId="21" xfId="0" applyFont="1" applyFill="1" applyBorder="1" applyAlignment="1">
      <alignment horizontal="center" vertical="center" wrapText="1"/>
    </xf>
    <xf numFmtId="14" fontId="9" fillId="0" borderId="17" xfId="0" applyNumberFormat="1" applyFont="1" applyFill="1" applyBorder="1" applyAlignment="1">
      <alignment horizontal="center"/>
    </xf>
    <xf numFmtId="3" fontId="9" fillId="2" borderId="17" xfId="0" applyNumberFormat="1" applyFont="1" applyFill="1" applyBorder="1" applyAlignment="1">
      <alignment horizontal="right" vertical="top"/>
    </xf>
    <xf numFmtId="14" fontId="9" fillId="0" borderId="76" xfId="0" applyNumberFormat="1" applyFont="1" applyFill="1" applyBorder="1" applyAlignment="1">
      <alignment horizontal="center"/>
    </xf>
    <xf numFmtId="14" fontId="9" fillId="0" borderId="19" xfId="0" applyNumberFormat="1" applyFont="1" applyFill="1" applyBorder="1" applyAlignment="1">
      <alignment horizontal="center"/>
    </xf>
    <xf numFmtId="0" fontId="40" fillId="10" borderId="86" xfId="0" applyFont="1" applyFill="1" applyBorder="1" applyAlignment="1">
      <alignment horizontal="center" vertical="center"/>
    </xf>
    <xf numFmtId="0" fontId="40" fillId="10" borderId="94" xfId="0" applyFont="1" applyFill="1" applyBorder="1" applyAlignment="1">
      <alignment horizontal="center" vertical="center"/>
    </xf>
    <xf numFmtId="0" fontId="40" fillId="0" borderId="27" xfId="0" applyFont="1" applyFill="1" applyBorder="1" applyAlignment="1">
      <alignment horizontal="center" vertical="center"/>
    </xf>
    <xf numFmtId="0" fontId="40" fillId="10" borderId="95" xfId="0" applyFont="1" applyFill="1" applyBorder="1" applyAlignment="1">
      <alignment horizontal="center" vertical="center"/>
    </xf>
    <xf numFmtId="0" fontId="35" fillId="0" borderId="96" xfId="0" applyFont="1" applyBorder="1" applyAlignment="1">
      <alignment horizontal="center" vertical="center" wrapText="1"/>
    </xf>
    <xf numFmtId="0" fontId="40" fillId="0" borderId="17" xfId="0" applyFont="1" applyFill="1" applyBorder="1" applyAlignment="1">
      <alignment horizontal="center" vertical="center"/>
    </xf>
    <xf numFmtId="0" fontId="35" fillId="0" borderId="0" xfId="0" applyFont="1" applyBorder="1" applyAlignment="1">
      <alignment horizontal="center" vertical="center" wrapText="1"/>
    </xf>
    <xf numFmtId="0" fontId="40" fillId="10" borderId="26" xfId="0" applyFont="1" applyFill="1" applyBorder="1" applyAlignment="1">
      <alignment horizontal="center" vertical="center"/>
    </xf>
    <xf numFmtId="0" fontId="35" fillId="0" borderId="17" xfId="0" applyFont="1" applyBorder="1" applyAlignment="1">
      <alignment horizontal="center"/>
    </xf>
    <xf numFmtId="164" fontId="11" fillId="2" borderId="17" xfId="0" applyNumberFormat="1" applyFont="1" applyFill="1" applyBorder="1" applyAlignment="1">
      <alignment horizontal="center" vertical="center"/>
    </xf>
    <xf numFmtId="0" fontId="41" fillId="7" borderId="11" xfId="0" applyFont="1" applyFill="1" applyBorder="1" applyAlignment="1">
      <alignment horizontal="center" vertical="center" wrapText="1"/>
    </xf>
    <xf numFmtId="0" fontId="41" fillId="7" borderId="8" xfId="0" applyFont="1" applyFill="1" applyBorder="1" applyAlignment="1">
      <alignment horizontal="center" vertical="center" wrapText="1"/>
    </xf>
    <xf numFmtId="0" fontId="42" fillId="8" borderId="101" xfId="0" applyFont="1" applyFill="1" applyBorder="1" applyAlignment="1">
      <alignment horizontal="center"/>
    </xf>
    <xf numFmtId="0" fontId="42" fillId="8" borderId="21" xfId="0" applyFont="1" applyFill="1" applyBorder="1" applyAlignment="1">
      <alignment horizontal="center"/>
    </xf>
    <xf numFmtId="0" fontId="42" fillId="8" borderId="37" xfId="0" applyFont="1" applyFill="1" applyBorder="1" applyAlignment="1">
      <alignment horizontal="center"/>
    </xf>
    <xf numFmtId="0" fontId="41" fillId="8" borderId="33" xfId="0" applyFont="1" applyFill="1" applyBorder="1" applyAlignment="1">
      <alignment horizontal="center"/>
    </xf>
    <xf numFmtId="3" fontId="41" fillId="8" borderId="22" xfId="0" applyNumberFormat="1" applyFont="1" applyFill="1" applyBorder="1" applyAlignment="1">
      <alignment horizontal="center"/>
    </xf>
    <xf numFmtId="0" fontId="41" fillId="8" borderId="84" xfId="0" applyFont="1" applyFill="1" applyBorder="1" applyAlignment="1">
      <alignment horizontal="center"/>
    </xf>
    <xf numFmtId="14" fontId="10" fillId="9" borderId="28" xfId="0" applyNumberFormat="1" applyFont="1" applyFill="1" applyBorder="1" applyAlignment="1">
      <alignment horizontal="center"/>
    </xf>
    <xf numFmtId="14" fontId="10" fillId="9" borderId="14" xfId="0" applyNumberFormat="1" applyFont="1" applyFill="1" applyBorder="1" applyAlignment="1">
      <alignment horizontal="center"/>
    </xf>
    <xf numFmtId="14" fontId="10" fillId="9" borderId="30" xfId="0" applyNumberFormat="1" applyFont="1" applyFill="1" applyBorder="1" applyAlignment="1">
      <alignment horizontal="center"/>
    </xf>
    <xf numFmtId="0" fontId="29" fillId="17" borderId="17" xfId="0" applyFont="1" applyFill="1" applyBorder="1" applyAlignment="1">
      <alignment wrapText="1"/>
    </xf>
    <xf numFmtId="0" fontId="34" fillId="0" borderId="0" xfId="0" applyFont="1"/>
    <xf numFmtId="14" fontId="8" fillId="2" borderId="17" xfId="0" applyNumberFormat="1" applyFont="1" applyFill="1" applyBorder="1" applyAlignment="1">
      <alignment horizontal="center"/>
    </xf>
    <xf numFmtId="164" fontId="22" fillId="2" borderId="35" xfId="0" applyNumberFormat="1" applyFont="1" applyFill="1" applyBorder="1" applyAlignment="1">
      <alignment horizontal="center" vertical="center"/>
    </xf>
    <xf numFmtId="0" fontId="32" fillId="0" borderId="40" xfId="0" applyFont="1" applyBorder="1" applyAlignment="1">
      <alignment horizontal="left" vertical="center" wrapText="1"/>
    </xf>
    <xf numFmtId="0" fontId="32" fillId="0" borderId="0" xfId="0" applyFont="1" applyBorder="1" applyAlignment="1">
      <alignment horizontal="left" vertical="center" wrapText="1"/>
    </xf>
    <xf numFmtId="0" fontId="32" fillId="0" borderId="0" xfId="0" applyFont="1" applyBorder="1" applyAlignment="1">
      <alignment horizontal="center" vertical="center" wrapText="1"/>
    </xf>
    <xf numFmtId="0" fontId="33" fillId="0" borderId="59" xfId="0" applyFont="1" applyBorder="1" applyAlignment="1">
      <alignment horizontal="center" vertical="center" wrapText="1"/>
    </xf>
    <xf numFmtId="0" fontId="33" fillId="0" borderId="60" xfId="0" applyFont="1" applyBorder="1" applyAlignment="1">
      <alignment horizontal="center" vertical="center" wrapText="1"/>
    </xf>
    <xf numFmtId="0" fontId="33" fillId="0" borderId="66" xfId="0" applyFont="1" applyBorder="1" applyAlignment="1">
      <alignment horizontal="center" vertical="center" wrapText="1"/>
    </xf>
    <xf numFmtId="0" fontId="32" fillId="0" borderId="0" xfId="0" applyFont="1" applyAlignment="1">
      <alignment horizontal="left" vertical="center"/>
    </xf>
    <xf numFmtId="0" fontId="33" fillId="0" borderId="62" xfId="0" applyFont="1" applyBorder="1" applyAlignment="1">
      <alignment horizontal="center" vertical="center" wrapText="1"/>
    </xf>
    <xf numFmtId="0" fontId="33" fillId="0" borderId="63" xfId="0" applyFont="1" applyBorder="1" applyAlignment="1">
      <alignment horizontal="center" vertical="center" wrapText="1"/>
    </xf>
    <xf numFmtId="0" fontId="33" fillId="0" borderId="64" xfId="0" applyFont="1" applyBorder="1" applyAlignment="1">
      <alignment horizontal="center" vertical="center" wrapText="1"/>
    </xf>
    <xf numFmtId="0" fontId="33" fillId="15" borderId="66" xfId="0" applyFont="1" applyFill="1" applyBorder="1" applyAlignment="1">
      <alignment horizontal="center" vertical="center" wrapText="1"/>
    </xf>
    <xf numFmtId="0" fontId="33" fillId="15" borderId="70" xfId="0" applyFont="1" applyFill="1" applyBorder="1" applyAlignment="1">
      <alignment horizontal="center" vertical="center" wrapText="1"/>
    </xf>
    <xf numFmtId="0" fontId="51" fillId="0" borderId="67" xfId="0" applyFont="1" applyBorder="1" applyAlignment="1">
      <alignment horizontal="center" vertical="center" wrapText="1"/>
    </xf>
    <xf numFmtId="0" fontId="51" fillId="0" borderId="68" xfId="0" applyFont="1" applyBorder="1" applyAlignment="1">
      <alignment horizontal="center" vertical="center" wrapText="1"/>
    </xf>
    <xf numFmtId="0" fontId="51" fillId="0" borderId="69" xfId="0" applyFont="1" applyBorder="1" applyAlignment="1">
      <alignment horizontal="center" vertical="center" wrapText="1"/>
    </xf>
    <xf numFmtId="0" fontId="33" fillId="0" borderId="73" xfId="0" applyFont="1" applyBorder="1" applyAlignment="1">
      <alignment horizontal="center" vertical="center" wrapText="1"/>
    </xf>
    <xf numFmtId="0" fontId="33" fillId="0" borderId="74" xfId="0" applyFont="1" applyBorder="1" applyAlignment="1">
      <alignment horizontal="center" vertical="center" wrapText="1"/>
    </xf>
    <xf numFmtId="0" fontId="33" fillId="0" borderId="75" xfId="0" applyFont="1" applyBorder="1" applyAlignment="1">
      <alignment horizontal="center" vertical="center" wrapText="1"/>
    </xf>
    <xf numFmtId="0" fontId="33" fillId="15" borderId="59" xfId="0" applyFont="1" applyFill="1" applyBorder="1" applyAlignment="1">
      <alignment horizontal="center" vertical="center" wrapText="1"/>
    </xf>
    <xf numFmtId="0" fontId="33" fillId="15" borderId="65" xfId="0" applyFont="1" applyFill="1" applyBorder="1" applyAlignment="1">
      <alignment horizontal="center" vertical="center" wrapText="1"/>
    </xf>
    <xf numFmtId="0" fontId="33" fillId="0" borderId="56" xfId="0" applyFont="1" applyBorder="1" applyAlignment="1">
      <alignment horizontal="center" vertical="center" wrapText="1"/>
    </xf>
    <xf numFmtId="0" fontId="33" fillId="0" borderId="57" xfId="0" applyFont="1" applyBorder="1" applyAlignment="1">
      <alignment horizontal="center" vertical="center" wrapText="1"/>
    </xf>
    <xf numFmtId="0" fontId="33" fillId="0" borderId="58" xfId="0" applyFont="1" applyBorder="1" applyAlignment="1">
      <alignment horizontal="center" vertical="center" wrapText="1"/>
    </xf>
    <xf numFmtId="0" fontId="33" fillId="0" borderId="67" xfId="0" applyFont="1" applyBorder="1" applyAlignment="1">
      <alignment horizontal="center" vertical="center" wrapText="1"/>
    </xf>
    <xf numFmtId="0" fontId="33" fillId="0" borderId="68" xfId="0" applyFont="1" applyBorder="1" applyAlignment="1">
      <alignment horizontal="center" vertical="center" wrapText="1"/>
    </xf>
    <xf numFmtId="0" fontId="33" fillId="0" borderId="69" xfId="0" applyFont="1" applyBorder="1" applyAlignment="1">
      <alignment horizontal="center" vertical="center" wrapText="1"/>
    </xf>
    <xf numFmtId="0" fontId="33" fillId="14" borderId="1" xfId="0" applyFont="1" applyFill="1" applyBorder="1" applyAlignment="1">
      <alignment horizontal="center" vertical="center" wrapText="1"/>
    </xf>
    <xf numFmtId="0" fontId="33" fillId="14" borderId="2" xfId="0" applyFont="1" applyFill="1" applyBorder="1" applyAlignment="1">
      <alignment horizontal="center" vertical="center" wrapText="1"/>
    </xf>
    <xf numFmtId="0" fontId="33" fillId="14" borderId="3" xfId="0" applyFont="1" applyFill="1" applyBorder="1" applyAlignment="1">
      <alignment horizontal="center" vertical="center" wrapText="1"/>
    </xf>
    <xf numFmtId="0" fontId="33" fillId="0" borderId="51" xfId="0" applyFont="1" applyBorder="1" applyAlignment="1">
      <alignment horizontal="center" vertical="center" wrapText="1"/>
    </xf>
    <xf numFmtId="0" fontId="33" fillId="0" borderId="52" xfId="0" applyFont="1" applyBorder="1" applyAlignment="1">
      <alignment horizontal="center" vertical="center" wrapText="1"/>
    </xf>
    <xf numFmtId="0" fontId="33" fillId="0" borderId="53" xfId="0" applyFont="1" applyBorder="1" applyAlignment="1">
      <alignment horizontal="center" vertical="center" wrapText="1"/>
    </xf>
    <xf numFmtId="0" fontId="33" fillId="15" borderId="54" xfId="0" applyFont="1" applyFill="1" applyBorder="1" applyAlignment="1">
      <alignment horizontal="center" vertical="center" wrapText="1"/>
    </xf>
    <xf numFmtId="0" fontId="33" fillId="15" borderId="55" xfId="0" applyFont="1" applyFill="1" applyBorder="1" applyAlignment="1">
      <alignment horizontal="center" vertical="center" wrapText="1"/>
    </xf>
    <xf numFmtId="0" fontId="32" fillId="0" borderId="5" xfId="0" applyFont="1" applyBorder="1" applyAlignment="1">
      <alignment horizontal="left" vertical="center" wrapText="1"/>
    </xf>
    <xf numFmtId="0" fontId="32" fillId="0" borderId="6" xfId="0" applyFont="1" applyBorder="1" applyAlignment="1">
      <alignment horizontal="left" vertical="center" wrapText="1"/>
    </xf>
    <xf numFmtId="0" fontId="32" fillId="0" borderId="7" xfId="0" applyFont="1" applyBorder="1" applyAlignment="1">
      <alignment horizontal="left" vertical="center" wrapText="1"/>
    </xf>
    <xf numFmtId="0" fontId="32" fillId="0" borderId="41" xfId="0" applyFont="1" applyBorder="1" applyAlignment="1">
      <alignment horizontal="center" vertical="center" wrapText="1"/>
    </xf>
    <xf numFmtId="0" fontId="32" fillId="0" borderId="42" xfId="0" applyFont="1" applyBorder="1" applyAlignment="1">
      <alignment horizontal="center" vertical="center" wrapText="1"/>
    </xf>
    <xf numFmtId="0" fontId="32" fillId="0" borderId="43" xfId="0" applyFont="1" applyBorder="1" applyAlignment="1">
      <alignment horizontal="center" vertical="center" wrapText="1"/>
    </xf>
    <xf numFmtId="0" fontId="32" fillId="0" borderId="44" xfId="0" applyFont="1" applyBorder="1" applyAlignment="1">
      <alignment horizontal="center" vertical="center" wrapText="1"/>
    </xf>
    <xf numFmtId="0" fontId="33" fillId="13" borderId="1" xfId="0" applyFont="1" applyFill="1" applyBorder="1" applyAlignment="1">
      <alignment horizontal="center" vertical="center" wrapText="1"/>
    </xf>
    <xf numFmtId="0" fontId="33" fillId="13" borderId="2" xfId="0" applyFont="1" applyFill="1" applyBorder="1" applyAlignment="1">
      <alignment horizontal="center" vertical="center" wrapText="1"/>
    </xf>
    <xf numFmtId="0" fontId="33" fillId="13" borderId="3" xfId="0" applyFont="1" applyFill="1" applyBorder="1" applyAlignment="1">
      <alignment horizontal="center" vertical="center" wrapText="1"/>
    </xf>
    <xf numFmtId="0" fontId="32" fillId="14" borderId="1" xfId="0" applyFont="1" applyFill="1" applyBorder="1" applyAlignment="1">
      <alignment horizontal="center" vertical="center" wrapText="1"/>
    </xf>
    <xf numFmtId="0" fontId="32" fillId="14" borderId="45" xfId="0" applyFont="1" applyFill="1" applyBorder="1" applyAlignment="1">
      <alignment horizontal="center" vertical="center" wrapText="1"/>
    </xf>
    <xf numFmtId="0" fontId="33" fillId="14" borderId="46" xfId="0" applyFont="1" applyFill="1" applyBorder="1" applyAlignment="1">
      <alignment horizontal="center" vertical="center" wrapText="1"/>
    </xf>
    <xf numFmtId="0" fontId="33" fillId="14" borderId="47" xfId="0" applyFont="1" applyFill="1" applyBorder="1" applyAlignment="1">
      <alignment horizontal="center" vertical="center" wrapText="1"/>
    </xf>
    <xf numFmtId="0" fontId="33" fillId="14" borderId="48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21" fillId="0" borderId="85" xfId="0" applyFont="1" applyBorder="1" applyAlignment="1">
      <alignment horizontal="center" vertical="center" wrapText="1"/>
    </xf>
    <xf numFmtId="0" fontId="21" fillId="0" borderId="87" xfId="0" applyFont="1" applyBorder="1" applyAlignment="1">
      <alignment horizontal="center" vertical="center" wrapText="1"/>
    </xf>
    <xf numFmtId="0" fontId="8" fillId="9" borderId="16" xfId="0" applyFont="1" applyFill="1" applyBorder="1" applyAlignment="1">
      <alignment horizontal="center" vertical="center" wrapText="1"/>
    </xf>
    <xf numFmtId="3" fontId="8" fillId="2" borderId="17" xfId="0" applyNumberFormat="1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8" fillId="9" borderId="17" xfId="0" applyFont="1" applyFill="1" applyBorder="1" applyAlignment="1">
      <alignment horizontal="center" vertical="center" wrapText="1"/>
    </xf>
    <xf numFmtId="164" fontId="8" fillId="2" borderId="17" xfId="1" applyNumberFormat="1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22" fillId="6" borderId="4" xfId="0" applyFont="1" applyFill="1" applyBorder="1" applyAlignment="1">
      <alignment horizontal="center" vertical="center" textRotation="90" wrapText="1"/>
    </xf>
    <xf numFmtId="0" fontId="22" fillId="6" borderId="20" xfId="0" applyFont="1" applyFill="1" applyBorder="1" applyAlignment="1">
      <alignment horizontal="center" vertical="center" textRotation="90" wrapText="1"/>
    </xf>
    <xf numFmtId="0" fontId="22" fillId="6" borderId="102" xfId="0" applyFont="1" applyFill="1" applyBorder="1" applyAlignment="1">
      <alignment horizontal="center" vertical="center" wrapText="1"/>
    </xf>
    <xf numFmtId="0" fontId="22" fillId="6" borderId="32" xfId="0" applyFont="1" applyFill="1" applyBorder="1" applyAlignment="1">
      <alignment horizontal="center" vertical="center" wrapText="1"/>
    </xf>
    <xf numFmtId="0" fontId="22" fillId="7" borderId="99" xfId="0" applyFont="1" applyFill="1" applyBorder="1" applyAlignment="1">
      <alignment horizontal="center" vertical="center" wrapText="1"/>
    </xf>
    <xf numFmtId="0" fontId="22" fillId="7" borderId="33" xfId="0" applyFont="1" applyFill="1" applyBorder="1" applyAlignment="1">
      <alignment horizontal="center" vertical="center" wrapText="1"/>
    </xf>
    <xf numFmtId="0" fontId="30" fillId="7" borderId="8" xfId="0" applyFont="1" applyFill="1" applyBorder="1" applyAlignment="1">
      <alignment horizontal="center" vertical="center" wrapText="1"/>
    </xf>
    <xf numFmtId="0" fontId="30" fillId="7" borderId="25" xfId="0" applyFont="1" applyFill="1" applyBorder="1" applyAlignment="1">
      <alignment horizontal="center" vertical="center" wrapText="1"/>
    </xf>
    <xf numFmtId="0" fontId="30" fillId="7" borderId="102" xfId="0" applyFont="1" applyFill="1" applyBorder="1" applyAlignment="1">
      <alignment horizontal="center" vertical="center" wrapText="1"/>
    </xf>
    <xf numFmtId="0" fontId="30" fillId="7" borderId="77" xfId="0" applyFont="1" applyFill="1" applyBorder="1" applyAlignment="1">
      <alignment horizontal="center" vertical="center" wrapText="1"/>
    </xf>
    <xf numFmtId="0" fontId="24" fillId="0" borderId="18" xfId="0" applyFont="1" applyBorder="1" applyAlignment="1">
      <alignment horizontal="center"/>
    </xf>
    <xf numFmtId="0" fontId="24" fillId="0" borderId="31" xfId="0" applyFont="1" applyBorder="1" applyAlignment="1">
      <alignment horizontal="center"/>
    </xf>
    <xf numFmtId="0" fontId="24" fillId="0" borderId="76" xfId="0" applyFont="1" applyBorder="1" applyAlignment="1">
      <alignment horizontal="center"/>
    </xf>
    <xf numFmtId="0" fontId="20" fillId="4" borderId="5" xfId="0" applyFont="1" applyFill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0" fontId="20" fillId="4" borderId="7" xfId="0" applyFont="1" applyFill="1" applyBorder="1" applyAlignment="1">
      <alignment horizontal="center" vertical="center" wrapText="1"/>
    </xf>
    <xf numFmtId="0" fontId="22" fillId="5" borderId="4" xfId="0" applyFont="1" applyFill="1" applyBorder="1" applyAlignment="1">
      <alignment horizontal="center" vertical="center" wrapText="1"/>
    </xf>
    <xf numFmtId="0" fontId="22" fillId="5" borderId="60" xfId="0" applyFont="1" applyFill="1" applyBorder="1" applyAlignment="1">
      <alignment horizontal="center" vertical="center" wrapText="1"/>
    </xf>
    <xf numFmtId="0" fontId="22" fillId="5" borderId="8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 wrapText="1"/>
    </xf>
    <xf numFmtId="0" fontId="21" fillId="0" borderId="6" xfId="0" applyFont="1" applyBorder="1"/>
    <xf numFmtId="0" fontId="21" fillId="0" borderId="7" xfId="0" applyFont="1" applyBorder="1"/>
    <xf numFmtId="0" fontId="50" fillId="0" borderId="0" xfId="0" applyFont="1" applyAlignment="1">
      <alignment horizontal="left" vertical="center"/>
    </xf>
    <xf numFmtId="0" fontId="50" fillId="0" borderId="105" xfId="0" applyFont="1" applyBorder="1" applyAlignment="1">
      <alignment horizontal="left" vertical="center"/>
    </xf>
    <xf numFmtId="0" fontId="51" fillId="0" borderId="73" xfId="0" applyFont="1" applyBorder="1" applyAlignment="1">
      <alignment horizontal="center" vertical="center" wrapText="1"/>
    </xf>
    <xf numFmtId="0" fontId="51" fillId="0" borderId="74" xfId="0" applyFont="1" applyBorder="1" applyAlignment="1">
      <alignment horizontal="center" vertical="center" wrapText="1"/>
    </xf>
    <xf numFmtId="0" fontId="51" fillId="0" borderId="75" xfId="0" applyFont="1" applyBorder="1" applyAlignment="1">
      <alignment horizontal="center" vertical="center" wrapText="1"/>
    </xf>
    <xf numFmtId="0" fontId="54" fillId="3" borderId="0" xfId="0" applyFont="1" applyFill="1" applyAlignment="1">
      <alignment horizontal="center" vertical="center"/>
    </xf>
    <xf numFmtId="0" fontId="18" fillId="0" borderId="18" xfId="0" applyFont="1" applyBorder="1" applyAlignment="1">
      <alignment horizontal="center"/>
    </xf>
    <xf numFmtId="0" fontId="18" fillId="0" borderId="31" xfId="0" applyFont="1" applyBorder="1" applyAlignment="1">
      <alignment horizontal="center"/>
    </xf>
    <xf numFmtId="0" fontId="18" fillId="0" borderId="76" xfId="0" applyFont="1" applyBorder="1" applyAlignment="1">
      <alignment horizontal="center"/>
    </xf>
    <xf numFmtId="0" fontId="51" fillId="0" borderId="62" xfId="0" applyFont="1" applyBorder="1" applyAlignment="1">
      <alignment horizontal="center" vertical="center" wrapText="1"/>
    </xf>
    <xf numFmtId="0" fontId="51" fillId="0" borderId="63" xfId="0" applyFont="1" applyBorder="1" applyAlignment="1">
      <alignment horizontal="center" vertical="center" wrapText="1"/>
    </xf>
    <xf numFmtId="0" fontId="51" fillId="0" borderId="64" xfId="0" applyFont="1" applyBorder="1" applyAlignment="1">
      <alignment horizontal="center" vertical="center" wrapText="1"/>
    </xf>
    <xf numFmtId="0" fontId="51" fillId="15" borderId="59" xfId="0" applyFont="1" applyFill="1" applyBorder="1" applyAlignment="1">
      <alignment horizontal="center" vertical="center" wrapText="1"/>
    </xf>
    <xf numFmtId="0" fontId="51" fillId="15" borderId="65" xfId="0" applyFont="1" applyFill="1" applyBorder="1" applyAlignment="1">
      <alignment horizontal="center" vertical="center" wrapText="1"/>
    </xf>
    <xf numFmtId="0" fontId="51" fillId="0" borderId="56" xfId="0" applyFont="1" applyBorder="1" applyAlignment="1">
      <alignment horizontal="center" vertical="center" wrapText="1"/>
    </xf>
    <xf numFmtId="0" fontId="51" fillId="0" borderId="57" xfId="0" applyFont="1" applyBorder="1" applyAlignment="1">
      <alignment horizontal="center" vertical="center" wrapText="1"/>
    </xf>
    <xf numFmtId="0" fontId="51" fillId="0" borderId="58" xfId="0" applyFont="1" applyBorder="1" applyAlignment="1">
      <alignment horizontal="center" vertical="center" wrapText="1"/>
    </xf>
    <xf numFmtId="0" fontId="51" fillId="15" borderId="66" xfId="0" applyFont="1" applyFill="1" applyBorder="1" applyAlignment="1">
      <alignment horizontal="center" vertical="center" wrapText="1"/>
    </xf>
    <xf numFmtId="0" fontId="51" fillId="15" borderId="70" xfId="0" applyFont="1" applyFill="1" applyBorder="1" applyAlignment="1">
      <alignment horizontal="center" vertical="center" wrapText="1"/>
    </xf>
    <xf numFmtId="0" fontId="51" fillId="0" borderId="51" xfId="0" applyFont="1" applyBorder="1" applyAlignment="1">
      <alignment horizontal="center" vertical="center" wrapText="1"/>
    </xf>
    <xf numFmtId="0" fontId="51" fillId="0" borderId="52" xfId="0" applyFont="1" applyBorder="1" applyAlignment="1">
      <alignment horizontal="center" vertical="center" wrapText="1"/>
    </xf>
    <xf numFmtId="0" fontId="51" fillId="0" borderId="53" xfId="0" applyFont="1" applyBorder="1" applyAlignment="1">
      <alignment horizontal="center" vertical="center" wrapText="1"/>
    </xf>
    <xf numFmtId="0" fontId="51" fillId="15" borderId="54" xfId="0" applyFont="1" applyFill="1" applyBorder="1" applyAlignment="1">
      <alignment horizontal="center" vertical="center" wrapText="1"/>
    </xf>
    <xf numFmtId="0" fontId="51" fillId="15" borderId="55" xfId="0" applyFont="1" applyFill="1" applyBorder="1" applyAlignment="1">
      <alignment horizontal="center" vertical="center" wrapText="1"/>
    </xf>
    <xf numFmtId="14" fontId="10" fillId="9" borderId="83" xfId="0" applyNumberFormat="1" applyFont="1" applyFill="1" applyBorder="1" applyAlignment="1">
      <alignment horizontal="center"/>
    </xf>
    <xf numFmtId="14" fontId="10" fillId="9" borderId="30" xfId="0" applyNumberFormat="1" applyFont="1" applyFill="1" applyBorder="1" applyAlignment="1">
      <alignment horizontal="center"/>
    </xf>
    <xf numFmtId="14" fontId="10" fillId="9" borderId="13" xfId="0" applyNumberFormat="1" applyFont="1" applyFill="1" applyBorder="1" applyAlignment="1">
      <alignment horizontal="center"/>
    </xf>
    <xf numFmtId="14" fontId="10" fillId="9" borderId="28" xfId="0" applyNumberFormat="1" applyFont="1" applyFill="1" applyBorder="1" applyAlignment="1">
      <alignment horizontal="center"/>
    </xf>
    <xf numFmtId="14" fontId="10" fillId="9" borderId="99" xfId="0" applyNumberFormat="1" applyFont="1" applyFill="1" applyBorder="1" applyAlignment="1">
      <alignment horizontal="center"/>
    </xf>
    <xf numFmtId="0" fontId="50" fillId="0" borderId="5" xfId="0" applyFont="1" applyBorder="1" applyAlignment="1">
      <alignment horizontal="left" vertical="center" wrapText="1"/>
    </xf>
    <xf numFmtId="0" fontId="50" fillId="0" borderId="6" xfId="0" applyFont="1" applyBorder="1" applyAlignment="1">
      <alignment horizontal="left" vertical="center" wrapText="1"/>
    </xf>
    <xf numFmtId="0" fontId="50" fillId="0" borderId="7" xfId="0" applyFont="1" applyBorder="1" applyAlignment="1">
      <alignment horizontal="left" vertical="center" wrapText="1"/>
    </xf>
    <xf numFmtId="0" fontId="50" fillId="0" borderId="41" xfId="0" applyFont="1" applyBorder="1" applyAlignment="1">
      <alignment horizontal="center" vertical="center" wrapText="1"/>
    </xf>
    <xf numFmtId="0" fontId="50" fillId="0" borderId="42" xfId="0" applyFont="1" applyBorder="1" applyAlignment="1">
      <alignment horizontal="center" vertical="center" wrapText="1"/>
    </xf>
    <xf numFmtId="0" fontId="50" fillId="0" borderId="43" xfId="0" applyFont="1" applyBorder="1" applyAlignment="1">
      <alignment horizontal="center" vertical="center" wrapText="1"/>
    </xf>
    <xf numFmtId="0" fontId="50" fillId="0" borderId="44" xfId="0" applyFont="1" applyBorder="1" applyAlignment="1">
      <alignment horizontal="center" vertical="center" wrapText="1"/>
    </xf>
    <xf numFmtId="0" fontId="51" fillId="13" borderId="1" xfId="0" applyFont="1" applyFill="1" applyBorder="1" applyAlignment="1">
      <alignment horizontal="center" vertical="center" wrapText="1"/>
    </xf>
    <xf numFmtId="0" fontId="51" fillId="13" borderId="2" xfId="0" applyFont="1" applyFill="1" applyBorder="1" applyAlignment="1">
      <alignment horizontal="center" vertical="center" wrapText="1"/>
    </xf>
    <xf numFmtId="0" fontId="51" fillId="13" borderId="3" xfId="0" applyFont="1" applyFill="1" applyBorder="1" applyAlignment="1">
      <alignment horizontal="center" vertical="center" wrapText="1"/>
    </xf>
    <xf numFmtId="0" fontId="50" fillId="14" borderId="1" xfId="0" applyFont="1" applyFill="1" applyBorder="1" applyAlignment="1">
      <alignment horizontal="center" vertical="center" wrapText="1"/>
    </xf>
    <xf numFmtId="0" fontId="50" fillId="14" borderId="45" xfId="0" applyFont="1" applyFill="1" applyBorder="1" applyAlignment="1">
      <alignment horizontal="center" vertical="center" wrapText="1"/>
    </xf>
    <xf numFmtId="0" fontId="51" fillId="14" borderId="46" xfId="0" applyFont="1" applyFill="1" applyBorder="1" applyAlignment="1">
      <alignment horizontal="center" vertical="center" wrapText="1"/>
    </xf>
    <xf numFmtId="0" fontId="51" fillId="14" borderId="47" xfId="0" applyFont="1" applyFill="1" applyBorder="1" applyAlignment="1">
      <alignment horizontal="center" vertical="center" wrapText="1"/>
    </xf>
    <xf numFmtId="0" fontId="51" fillId="14" borderId="48" xfId="0" applyFont="1" applyFill="1" applyBorder="1" applyAlignment="1">
      <alignment horizontal="center" vertical="center" wrapText="1"/>
    </xf>
    <xf numFmtId="0" fontId="51" fillId="14" borderId="1" xfId="0" applyFont="1" applyFill="1" applyBorder="1" applyAlignment="1">
      <alignment horizontal="center" vertical="center" wrapText="1"/>
    </xf>
    <xf numFmtId="0" fontId="51" fillId="14" borderId="2" xfId="0" applyFont="1" applyFill="1" applyBorder="1" applyAlignment="1">
      <alignment horizontal="center" vertical="center" wrapText="1"/>
    </xf>
    <xf numFmtId="0" fontId="51" fillId="14" borderId="3" xfId="0" applyFont="1" applyFill="1" applyBorder="1" applyAlignment="1">
      <alignment horizontal="center" vertical="center" wrapText="1"/>
    </xf>
    <xf numFmtId="14" fontId="10" fillId="9" borderId="96" xfId="0" applyNumberFormat="1" applyFont="1" applyFill="1" applyBorder="1" applyAlignment="1">
      <alignment horizontal="center"/>
    </xf>
    <xf numFmtId="14" fontId="10" fillId="9" borderId="103" xfId="0" applyNumberFormat="1" applyFont="1" applyFill="1" applyBorder="1" applyAlignment="1">
      <alignment horizontal="center"/>
    </xf>
    <xf numFmtId="14" fontId="10" fillId="9" borderId="95" xfId="0" applyNumberFormat="1" applyFont="1" applyFill="1" applyBorder="1" applyAlignment="1">
      <alignment horizontal="center"/>
    </xf>
    <xf numFmtId="14" fontId="10" fillId="9" borderId="27" xfId="0" applyNumberFormat="1" applyFont="1" applyFill="1" applyBorder="1" applyAlignment="1">
      <alignment horizontal="center"/>
    </xf>
    <xf numFmtId="14" fontId="10" fillId="9" borderId="92" xfId="0" applyNumberFormat="1" applyFont="1" applyFill="1" applyBorder="1" applyAlignment="1">
      <alignment horizontal="center"/>
    </xf>
    <xf numFmtId="14" fontId="10" fillId="9" borderId="91" xfId="0" applyNumberFormat="1" applyFont="1" applyFill="1" applyBorder="1" applyAlignment="1">
      <alignment horizontal="center"/>
    </xf>
    <xf numFmtId="14" fontId="10" fillId="9" borderId="104" xfId="0" applyNumberFormat="1" applyFont="1" applyFill="1" applyBorder="1" applyAlignment="1">
      <alignment horizontal="center"/>
    </xf>
    <xf numFmtId="14" fontId="10" fillId="9" borderId="29" xfId="0" applyNumberFormat="1" applyFont="1" applyFill="1" applyBorder="1" applyAlignment="1">
      <alignment horizontal="center"/>
    </xf>
    <xf numFmtId="14" fontId="10" fillId="9" borderId="26" xfId="0" applyNumberFormat="1" applyFont="1" applyFill="1" applyBorder="1" applyAlignment="1">
      <alignment horizontal="center"/>
    </xf>
    <xf numFmtId="14" fontId="10" fillId="9" borderId="14" xfId="0" applyNumberFormat="1" applyFont="1" applyFill="1" applyBorder="1" applyAlignment="1">
      <alignment horizontal="center"/>
    </xf>
    <xf numFmtId="0" fontId="40" fillId="9" borderId="85" xfId="0" applyFont="1" applyFill="1" applyBorder="1" applyAlignment="1">
      <alignment horizontal="center" vertical="center"/>
    </xf>
    <xf numFmtId="0" fontId="40" fillId="9" borderId="87" xfId="0" applyFont="1" applyFill="1" applyBorder="1" applyAlignment="1">
      <alignment horizontal="center" vertical="center"/>
    </xf>
    <xf numFmtId="0" fontId="9" fillId="2" borderId="83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35" fillId="0" borderId="92" xfId="0" applyFont="1" applyBorder="1" applyAlignment="1">
      <alignment horizontal="center" vertical="center" wrapText="1"/>
    </xf>
    <xf numFmtId="0" fontId="35" fillId="0" borderId="91" xfId="0" applyFont="1" applyBorder="1" applyAlignment="1">
      <alignment horizontal="center" vertical="center" wrapText="1"/>
    </xf>
    <xf numFmtId="0" fontId="11" fillId="9" borderId="17" xfId="0" applyFont="1" applyFill="1" applyBorder="1" applyAlignment="1">
      <alignment horizontal="center" vertical="center" wrapText="1"/>
    </xf>
    <xf numFmtId="3" fontId="11" fillId="0" borderId="17" xfId="0" applyNumberFormat="1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3" fontId="9" fillId="2" borderId="26" xfId="0" applyNumberFormat="1" applyFont="1" applyFill="1" applyBorder="1" applyAlignment="1">
      <alignment horizontal="center" vertical="center"/>
    </xf>
    <xf numFmtId="3" fontId="9" fillId="2" borderId="14" xfId="0" applyNumberFormat="1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35" fillId="0" borderId="82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9" borderId="30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164" fontId="9" fillId="2" borderId="17" xfId="1" applyNumberFormat="1" applyFont="1" applyFill="1" applyBorder="1" applyAlignment="1">
      <alignment horizontal="center" vertical="center"/>
    </xf>
    <xf numFmtId="3" fontId="9" fillId="2" borderId="17" xfId="0" applyNumberFormat="1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35" fillId="0" borderId="85" xfId="0" applyFont="1" applyBorder="1" applyAlignment="1">
      <alignment horizontal="center" vertical="center" wrapText="1"/>
    </xf>
    <xf numFmtId="0" fontId="35" fillId="0" borderId="87" xfId="0" applyFont="1" applyBorder="1" applyAlignment="1">
      <alignment horizontal="center" vertical="center" wrapText="1"/>
    </xf>
    <xf numFmtId="0" fontId="9" fillId="9" borderId="87" xfId="0" applyFont="1" applyFill="1" applyBorder="1" applyAlignment="1">
      <alignment horizontal="center" vertical="center" wrapText="1"/>
    </xf>
    <xf numFmtId="0" fontId="9" fillId="9" borderId="86" xfId="0" applyFont="1" applyFill="1" applyBorder="1" applyAlignment="1">
      <alignment horizontal="center" vertical="center" wrapText="1"/>
    </xf>
    <xf numFmtId="164" fontId="9" fillId="2" borderId="87" xfId="1" applyNumberFormat="1" applyFont="1" applyFill="1" applyBorder="1" applyAlignment="1">
      <alignment horizontal="center" vertical="center"/>
    </xf>
    <xf numFmtId="164" fontId="9" fillId="2" borderId="86" xfId="1" applyNumberFormat="1" applyFont="1" applyFill="1" applyBorder="1" applyAlignment="1">
      <alignment horizontal="center" vertical="center"/>
    </xf>
    <xf numFmtId="3" fontId="9" fillId="9" borderId="28" xfId="0" applyNumberFormat="1" applyFont="1" applyFill="1" applyBorder="1" applyAlignment="1">
      <alignment horizontal="center" vertical="center"/>
    </xf>
    <xf numFmtId="3" fontId="9" fillId="9" borderId="16" xfId="0" applyNumberFormat="1" applyFont="1" applyFill="1" applyBorder="1" applyAlignment="1">
      <alignment horizontal="center" vertical="center"/>
    </xf>
    <xf numFmtId="0" fontId="35" fillId="0" borderId="78" xfId="0" applyFont="1" applyBorder="1" applyAlignment="1">
      <alignment horizontal="center" vertical="center" wrapText="1"/>
    </xf>
    <xf numFmtId="0" fontId="9" fillId="9" borderId="17" xfId="0" applyFont="1" applyFill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3" fontId="10" fillId="0" borderId="26" xfId="0" applyNumberFormat="1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35" fillId="0" borderId="4" xfId="0" applyFont="1" applyBorder="1" applyAlignment="1">
      <alignment horizontal="center" vertical="center" wrapText="1"/>
    </xf>
    <xf numFmtId="0" fontId="35" fillId="0" borderId="20" xfId="0" applyFont="1" applyBorder="1" applyAlignment="1">
      <alignment horizontal="center" vertical="center" wrapText="1"/>
    </xf>
    <xf numFmtId="0" fontId="35" fillId="0" borderId="60" xfId="0" applyFont="1" applyBorder="1" applyAlignment="1">
      <alignment horizontal="center" vertical="center" wrapText="1"/>
    </xf>
    <xf numFmtId="0" fontId="41" fillId="7" borderId="8" xfId="0" applyFont="1" applyFill="1" applyBorder="1" applyAlignment="1">
      <alignment horizontal="center" vertical="center" wrapText="1"/>
    </xf>
    <xf numFmtId="0" fontId="41" fillId="7" borderId="25" xfId="0" applyFont="1" applyFill="1" applyBorder="1" applyAlignment="1">
      <alignment horizontal="center" vertical="center" wrapText="1"/>
    </xf>
    <xf numFmtId="0" fontId="41" fillId="7" borderId="11" xfId="0" applyFont="1" applyFill="1" applyBorder="1" applyAlignment="1">
      <alignment horizontal="center" vertical="center" wrapText="1"/>
    </xf>
    <xf numFmtId="0" fontId="41" fillId="7" borderId="84" xfId="0" applyFont="1" applyFill="1" applyBorder="1" applyAlignment="1">
      <alignment horizontal="center" vertical="center" wrapText="1"/>
    </xf>
    <xf numFmtId="0" fontId="10" fillId="0" borderId="102" xfId="0" applyFont="1" applyBorder="1" applyAlignment="1">
      <alignment horizontal="center" vertical="center"/>
    </xf>
    <xf numFmtId="0" fontId="39" fillId="4" borderId="5" xfId="0" applyFont="1" applyFill="1" applyBorder="1" applyAlignment="1">
      <alignment horizontal="center" vertical="center" wrapText="1"/>
    </xf>
    <xf numFmtId="0" fontId="39" fillId="4" borderId="7" xfId="0" applyFont="1" applyFill="1" applyBorder="1" applyAlignment="1">
      <alignment horizontal="center" vertical="center" wrapText="1"/>
    </xf>
    <xf numFmtId="0" fontId="36" fillId="6" borderId="8" xfId="0" applyFont="1" applyFill="1" applyBorder="1" applyAlignment="1">
      <alignment horizontal="center" vertical="center" textRotation="90" wrapText="1"/>
    </xf>
    <xf numFmtId="0" fontId="36" fillId="6" borderId="25" xfId="0" applyFont="1" applyFill="1" applyBorder="1" applyAlignment="1">
      <alignment horizontal="center" vertical="center" textRotation="90" wrapText="1"/>
    </xf>
    <xf numFmtId="0" fontId="40" fillId="6" borderId="9" xfId="0" applyFont="1" applyFill="1" applyBorder="1" applyAlignment="1">
      <alignment horizontal="center" vertical="center" wrapText="1"/>
    </xf>
    <xf numFmtId="0" fontId="40" fillId="6" borderId="22" xfId="0" applyFont="1" applyFill="1" applyBorder="1" applyAlignment="1">
      <alignment horizontal="center" vertical="center" wrapText="1"/>
    </xf>
    <xf numFmtId="0" fontId="40" fillId="7" borderId="99" xfId="0" applyFont="1" applyFill="1" applyBorder="1" applyAlignment="1">
      <alignment horizontal="center" vertical="center" wrapText="1"/>
    </xf>
    <xf numFmtId="0" fontId="40" fillId="7" borderId="33" xfId="0" applyFont="1" applyFill="1" applyBorder="1" applyAlignment="1">
      <alignment horizontal="center" vertical="center" wrapText="1"/>
    </xf>
    <xf numFmtId="0" fontId="41" fillId="7" borderId="13" xfId="0" applyFont="1" applyFill="1" applyBorder="1" applyAlignment="1">
      <alignment horizontal="center" vertical="center" wrapText="1"/>
    </xf>
    <xf numFmtId="0" fontId="41" fillId="7" borderId="21" xfId="0" applyFont="1" applyFill="1" applyBorder="1" applyAlignment="1">
      <alignment horizontal="center" vertical="center" wrapText="1"/>
    </xf>
    <xf numFmtId="0" fontId="41" fillId="7" borderId="100" xfId="0" applyFont="1" applyFill="1" applyBorder="1" applyAlignment="1">
      <alignment horizontal="center" vertical="center" wrapText="1"/>
    </xf>
    <xf numFmtId="0" fontId="41" fillId="7" borderId="23" xfId="0" applyFont="1" applyFill="1" applyBorder="1" applyAlignment="1">
      <alignment horizontal="center" vertical="center" wrapText="1"/>
    </xf>
    <xf numFmtId="0" fontId="3" fillId="2" borderId="0" xfId="0" applyFont="1" applyFill="1"/>
    <xf numFmtId="0" fontId="39" fillId="4" borderId="6" xfId="0" applyFont="1" applyFill="1" applyBorder="1" applyAlignment="1">
      <alignment horizontal="center" vertical="center" wrapText="1"/>
    </xf>
    <xf numFmtId="0" fontId="40" fillId="5" borderId="4" xfId="0" applyFont="1" applyFill="1" applyBorder="1" applyAlignment="1">
      <alignment horizontal="center" vertical="center" wrapText="1"/>
    </xf>
    <xf numFmtId="0" fontId="40" fillId="5" borderId="12" xfId="0" applyFont="1" applyFill="1" applyBorder="1" applyAlignment="1">
      <alignment horizontal="center" vertical="center" wrapText="1"/>
    </xf>
    <xf numFmtId="0" fontId="40" fillId="5" borderId="20" xfId="0" applyFont="1" applyFill="1" applyBorder="1" applyAlignment="1">
      <alignment horizontal="center" vertical="center" wrapText="1"/>
    </xf>
    <xf numFmtId="0" fontId="39" fillId="4" borderId="1" xfId="0" applyFont="1" applyFill="1" applyBorder="1" applyAlignment="1">
      <alignment horizontal="center" vertical="center" wrapText="1"/>
    </xf>
    <xf numFmtId="0" fontId="39" fillId="4" borderId="2" xfId="0" applyFont="1" applyFill="1" applyBorder="1" applyAlignment="1">
      <alignment horizontal="center" vertical="center" wrapText="1"/>
    </xf>
    <xf numFmtId="0" fontId="39" fillId="4" borderId="3" xfId="0" applyFont="1" applyFill="1" applyBorder="1" applyAlignment="1">
      <alignment horizontal="center" vertical="center" wrapText="1"/>
    </xf>
    <xf numFmtId="0" fontId="52" fillId="0" borderId="18" xfId="0" applyFont="1" applyBorder="1" applyAlignment="1">
      <alignment horizontal="center"/>
    </xf>
    <xf numFmtId="0" fontId="52" fillId="0" borderId="31" xfId="0" applyFont="1" applyBorder="1" applyAlignment="1">
      <alignment horizontal="center"/>
    </xf>
    <xf numFmtId="0" fontId="52" fillId="0" borderId="76" xfId="0" applyFont="1" applyBorder="1" applyAlignment="1">
      <alignment horizontal="center"/>
    </xf>
    <xf numFmtId="0" fontId="38" fillId="3" borderId="0" xfId="0" applyFont="1" applyFill="1" applyAlignment="1">
      <alignment horizontal="center" vertical="center"/>
    </xf>
    <xf numFmtId="164" fontId="9" fillId="2" borderId="26" xfId="1" applyNumberFormat="1" applyFont="1" applyFill="1" applyBorder="1" applyAlignment="1">
      <alignment horizontal="center" vertical="center"/>
    </xf>
    <xf numFmtId="164" fontId="9" fillId="2" borderId="14" xfId="1" applyNumberFormat="1" applyFont="1" applyFill="1" applyBorder="1" applyAlignment="1">
      <alignment horizontal="center" vertical="center"/>
    </xf>
    <xf numFmtId="0" fontId="35" fillId="0" borderId="26" xfId="0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0" fontId="10" fillId="9" borderId="26" xfId="0" applyFont="1" applyFill="1" applyBorder="1" applyAlignment="1">
      <alignment horizontal="center" vertical="center" wrapText="1"/>
    </xf>
    <xf numFmtId="0" fontId="10" fillId="9" borderId="14" xfId="0" applyFont="1" applyFill="1" applyBorder="1" applyAlignment="1">
      <alignment horizontal="center" vertical="center" wrapText="1"/>
    </xf>
    <xf numFmtId="0" fontId="9" fillId="9" borderId="93" xfId="0" applyFont="1" applyFill="1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 vertical="center" wrapText="1"/>
    </xf>
    <xf numFmtId="0" fontId="41" fillId="7" borderId="19" xfId="0" applyFont="1" applyFill="1" applyBorder="1" applyAlignment="1">
      <alignment horizontal="center" vertical="center" wrapText="1"/>
    </xf>
    <xf numFmtId="0" fontId="40" fillId="7" borderId="11" xfId="0" applyFont="1" applyFill="1" applyBorder="1" applyAlignment="1">
      <alignment horizontal="center" vertical="center" wrapText="1"/>
    </xf>
    <xf numFmtId="0" fontId="40" fillId="7" borderId="84" xfId="0" applyFont="1" applyFill="1" applyBorder="1" applyAlignment="1">
      <alignment horizontal="center" vertical="center" wrapText="1"/>
    </xf>
    <xf numFmtId="0" fontId="41" fillId="7" borderId="17" xfId="0" applyFont="1" applyFill="1" applyBorder="1" applyAlignment="1">
      <alignment horizontal="center" vertical="center" wrapText="1"/>
    </xf>
    <xf numFmtId="0" fontId="39" fillId="4" borderId="5" xfId="0" applyFont="1" applyFill="1" applyBorder="1" applyAlignment="1">
      <alignment horizontal="center" vertical="center"/>
    </xf>
    <xf numFmtId="0" fontId="39" fillId="4" borderId="6" xfId="0" applyFont="1" applyFill="1" applyBorder="1" applyAlignment="1">
      <alignment horizontal="center" vertical="center"/>
    </xf>
    <xf numFmtId="0" fontId="39" fillId="4" borderId="7" xfId="0" applyFont="1" applyFill="1" applyBorder="1" applyAlignment="1">
      <alignment horizontal="center" vertical="center"/>
    </xf>
    <xf numFmtId="0" fontId="39" fillId="4" borderId="8" xfId="0" applyFont="1" applyFill="1" applyBorder="1" applyAlignment="1">
      <alignment horizontal="center" vertical="center"/>
    </xf>
    <xf numFmtId="0" fontId="39" fillId="4" borderId="9" xfId="0" applyFont="1" applyFill="1" applyBorder="1" applyAlignment="1">
      <alignment horizontal="center" vertical="center"/>
    </xf>
    <xf numFmtId="0" fontId="39" fillId="4" borderId="10" xfId="0" applyFont="1" applyFill="1" applyBorder="1" applyAlignment="1">
      <alignment horizontal="center" vertical="center"/>
    </xf>
    <xf numFmtId="0" fontId="46" fillId="7" borderId="30" xfId="0" applyFont="1" applyFill="1" applyBorder="1" applyAlignment="1">
      <alignment horizontal="center" vertical="center" wrapText="1"/>
    </xf>
    <xf numFmtId="0" fontId="46" fillId="7" borderId="84" xfId="0" applyFont="1" applyFill="1" applyBorder="1" applyAlignment="1">
      <alignment horizontal="center" vertical="center" wrapText="1"/>
    </xf>
    <xf numFmtId="0" fontId="0" fillId="0" borderId="85" xfId="0" applyFont="1" applyBorder="1" applyAlignment="1">
      <alignment horizontal="center" vertical="center" wrapText="1"/>
    </xf>
    <xf numFmtId="0" fontId="0" fillId="0" borderId="87" xfId="0" applyFont="1" applyBorder="1" applyAlignment="1">
      <alignment horizontal="center" vertical="center" wrapText="1"/>
    </xf>
    <xf numFmtId="0" fontId="49" fillId="9" borderId="86" xfId="0" applyFont="1" applyFill="1" applyBorder="1" applyAlignment="1">
      <alignment horizontal="center" vertical="center" wrapText="1"/>
    </xf>
    <xf numFmtId="3" fontId="49" fillId="2" borderId="86" xfId="0" applyNumberFormat="1" applyFont="1" applyFill="1" applyBorder="1" applyAlignment="1">
      <alignment horizontal="center" vertical="center"/>
    </xf>
    <xf numFmtId="0" fontId="49" fillId="2" borderId="86" xfId="0" applyFont="1" applyFill="1" applyBorder="1" applyAlignment="1">
      <alignment horizontal="center" vertical="center"/>
    </xf>
    <xf numFmtId="3" fontId="49" fillId="9" borderId="28" xfId="0" applyNumberFormat="1" applyFont="1" applyFill="1" applyBorder="1" applyAlignment="1">
      <alignment horizontal="center" vertical="center"/>
    </xf>
    <xf numFmtId="3" fontId="49" fillId="9" borderId="16" xfId="0" applyNumberFormat="1" applyFont="1" applyFill="1" applyBorder="1" applyAlignment="1">
      <alignment horizontal="center" vertical="center"/>
    </xf>
    <xf numFmtId="0" fontId="49" fillId="2" borderId="14" xfId="0" applyFont="1" applyFill="1" applyBorder="1" applyAlignment="1">
      <alignment horizontal="center" vertical="center"/>
    </xf>
    <xf numFmtId="0" fontId="49" fillId="2" borderId="17" xfId="0" applyFont="1" applyFill="1" applyBorder="1" applyAlignment="1">
      <alignment horizontal="center" vertical="center"/>
    </xf>
    <xf numFmtId="0" fontId="49" fillId="9" borderId="30" xfId="0" applyFont="1" applyFill="1" applyBorder="1" applyAlignment="1">
      <alignment horizontal="center" vertical="center"/>
    </xf>
    <xf numFmtId="0" fontId="49" fillId="9" borderId="19" xfId="0" applyFont="1" applyFill="1" applyBorder="1" applyAlignment="1">
      <alignment horizontal="center" vertical="center"/>
    </xf>
    <xf numFmtId="0" fontId="45" fillId="6" borderId="77" xfId="0" applyFont="1" applyFill="1" applyBorder="1" applyAlignment="1">
      <alignment horizontal="center" vertical="center" wrapText="1"/>
    </xf>
    <xf numFmtId="0" fontId="45" fillId="6" borderId="32" xfId="0" applyFont="1" applyFill="1" applyBorder="1" applyAlignment="1">
      <alignment horizontal="center" vertical="center" wrapText="1"/>
    </xf>
    <xf numFmtId="0" fontId="45" fillId="7" borderId="79" xfId="0" applyFont="1" applyFill="1" applyBorder="1" applyAlignment="1">
      <alignment horizontal="center" vertical="center" wrapText="1"/>
    </xf>
    <xf numFmtId="0" fontId="45" fillId="7" borderId="33" xfId="0" applyFont="1" applyFill="1" applyBorder="1" applyAlignment="1">
      <alignment horizontal="center" vertical="center" wrapText="1"/>
    </xf>
    <xf numFmtId="0" fontId="46" fillId="7" borderId="13" xfId="0" applyFont="1" applyFill="1" applyBorder="1" applyAlignment="1">
      <alignment horizontal="center" vertical="center" wrapText="1"/>
    </xf>
    <xf numFmtId="0" fontId="46" fillId="7" borderId="21" xfId="0" applyFont="1" applyFill="1" applyBorder="1" applyAlignment="1">
      <alignment horizontal="center" vertical="center" wrapText="1"/>
    </xf>
    <xf numFmtId="0" fontId="46" fillId="7" borderId="17" xfId="0" applyFont="1" applyFill="1" applyBorder="1" applyAlignment="1">
      <alignment horizontal="center" vertical="center" wrapText="1"/>
    </xf>
    <xf numFmtId="0" fontId="46" fillId="7" borderId="26" xfId="0" applyFont="1" applyFill="1" applyBorder="1" applyAlignment="1">
      <alignment horizontal="center" vertical="center" wrapText="1"/>
    </xf>
    <xf numFmtId="0" fontId="46" fillId="7" borderId="28" xfId="0" applyFont="1" applyFill="1" applyBorder="1" applyAlignment="1">
      <alignment horizontal="center" vertical="center" wrapText="1"/>
    </xf>
    <xf numFmtId="0" fontId="46" fillId="7" borderId="25" xfId="0" applyFont="1" applyFill="1" applyBorder="1" applyAlignment="1">
      <alignment horizontal="center" vertical="center" wrapText="1"/>
    </xf>
    <xf numFmtId="0" fontId="44" fillId="4" borderId="5" xfId="0" applyFont="1" applyFill="1" applyBorder="1" applyAlignment="1">
      <alignment horizontal="center" vertical="center" wrapText="1"/>
    </xf>
    <xf numFmtId="0" fontId="44" fillId="4" borderId="6" xfId="0" applyFont="1" applyFill="1" applyBorder="1" applyAlignment="1">
      <alignment horizontal="center" vertical="center" wrapText="1"/>
    </xf>
    <xf numFmtId="0" fontId="44" fillId="4" borderId="7" xfId="0" applyFont="1" applyFill="1" applyBorder="1" applyAlignment="1">
      <alignment horizontal="center" vertical="center" wrapText="1"/>
    </xf>
    <xf numFmtId="0" fontId="45" fillId="5" borderId="1" xfId="0" applyFont="1" applyFill="1" applyBorder="1" applyAlignment="1">
      <alignment horizontal="center" vertical="center" wrapText="1"/>
    </xf>
    <xf numFmtId="0" fontId="45" fillId="5" borderId="60" xfId="0" applyFont="1" applyFill="1" applyBorder="1" applyAlignment="1">
      <alignment horizontal="center" vertical="center" wrapText="1"/>
    </xf>
    <xf numFmtId="0" fontId="45" fillId="5" borderId="81" xfId="0" applyFont="1" applyFill="1" applyBorder="1" applyAlignment="1">
      <alignment horizontal="center" vertical="center" wrapText="1"/>
    </xf>
    <xf numFmtId="0" fontId="44" fillId="4" borderId="8" xfId="0" applyFont="1" applyFill="1" applyBorder="1" applyAlignment="1">
      <alignment horizontal="center" vertical="center" wrapText="1"/>
    </xf>
    <xf numFmtId="0" fontId="44" fillId="4" borderId="9" xfId="0" applyFont="1" applyFill="1" applyBorder="1" applyAlignment="1">
      <alignment horizontal="center" vertical="center" wrapText="1"/>
    </xf>
    <xf numFmtId="0" fontId="44" fillId="4" borderId="10" xfId="0" applyFont="1" applyFill="1" applyBorder="1" applyAlignment="1">
      <alignment horizontal="center" vertical="center" wrapText="1"/>
    </xf>
    <xf numFmtId="0" fontId="44" fillId="4" borderId="1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textRotation="90" wrapText="1"/>
    </xf>
    <xf numFmtId="0" fontId="7" fillId="6" borderId="20" xfId="0" applyFont="1" applyFill="1" applyBorder="1" applyAlignment="1">
      <alignment horizontal="center" vertical="center" textRotation="90" wrapText="1"/>
    </xf>
    <xf numFmtId="0" fontId="45" fillId="7" borderId="12" xfId="0" applyFont="1" applyFill="1" applyBorder="1" applyAlignment="1">
      <alignment horizontal="center" vertical="center" wrapText="1"/>
    </xf>
    <xf numFmtId="0" fontId="45" fillId="7" borderId="20" xfId="0" applyFont="1" applyFill="1" applyBorder="1" applyAlignment="1">
      <alignment horizontal="center" vertical="center" wrapText="1"/>
    </xf>
    <xf numFmtId="0" fontId="45" fillId="7" borderId="78" xfId="0" applyFont="1" applyFill="1" applyBorder="1" applyAlignment="1">
      <alignment horizontal="center" vertical="center" wrapText="1"/>
    </xf>
    <xf numFmtId="0" fontId="45" fillId="7" borderId="21" xfId="0" applyFont="1" applyFill="1" applyBorder="1" applyAlignment="1">
      <alignment horizontal="center" vertical="center" wrapText="1"/>
    </xf>
    <xf numFmtId="0" fontId="52" fillId="0" borderId="18" xfId="0" applyFont="1" applyBorder="1" applyAlignment="1">
      <alignment horizontal="left"/>
    </xf>
    <xf numFmtId="0" fontId="52" fillId="0" borderId="31" xfId="0" applyFont="1" applyBorder="1" applyAlignment="1">
      <alignment horizontal="left"/>
    </xf>
    <xf numFmtId="0" fontId="52" fillId="0" borderId="76" xfId="0" applyFont="1" applyBorder="1" applyAlignment="1">
      <alignment horizontal="left"/>
    </xf>
    <xf numFmtId="0" fontId="49" fillId="2" borderId="19" xfId="0" applyFont="1" applyFill="1" applyBorder="1" applyAlignment="1">
      <alignment horizontal="center" vertical="center"/>
    </xf>
    <xf numFmtId="0" fontId="0" fillId="0" borderId="16" xfId="0" applyFont="1" applyBorder="1" applyAlignment="1">
      <alignment horizontal="center" vertical="center" wrapText="1"/>
    </xf>
    <xf numFmtId="0" fontId="49" fillId="9" borderId="17" xfId="0" applyFont="1" applyFill="1" applyBorder="1" applyAlignment="1">
      <alignment horizontal="center" vertical="center" wrapText="1"/>
    </xf>
    <xf numFmtId="164" fontId="49" fillId="2" borderId="17" xfId="1" applyNumberFormat="1" applyFont="1" applyFill="1" applyBorder="1" applyAlignment="1">
      <alignment horizontal="center" vertical="center"/>
    </xf>
    <xf numFmtId="3" fontId="49" fillId="2" borderId="17" xfId="0" applyNumberFormat="1" applyFont="1" applyFill="1" applyBorder="1" applyAlignment="1">
      <alignment horizontal="center" vertical="center"/>
    </xf>
    <xf numFmtId="0" fontId="45" fillId="6" borderId="9" xfId="0" applyFont="1" applyFill="1" applyBorder="1" applyAlignment="1">
      <alignment horizontal="center" vertical="center" wrapText="1"/>
    </xf>
    <xf numFmtId="0" fontId="45" fillId="6" borderId="17" xfId="0" applyFont="1" applyFill="1" applyBorder="1" applyAlignment="1">
      <alignment horizontal="center" vertical="center" wrapText="1"/>
    </xf>
    <xf numFmtId="0" fontId="45" fillId="7" borderId="11" xfId="0" applyFont="1" applyFill="1" applyBorder="1" applyAlignment="1">
      <alignment horizontal="center" vertical="center" wrapText="1"/>
    </xf>
    <xf numFmtId="0" fontId="45" fillId="7" borderId="19" xfId="0" applyFont="1" applyFill="1" applyBorder="1" applyAlignment="1">
      <alignment horizontal="center" vertical="center" wrapText="1"/>
    </xf>
    <xf numFmtId="0" fontId="49" fillId="9" borderId="26" xfId="0" applyFont="1" applyFill="1" applyBorder="1" applyAlignment="1">
      <alignment horizontal="left" vertical="center" wrapText="1"/>
    </xf>
    <xf numFmtId="0" fontId="49" fillId="9" borderId="14" xfId="0" applyFont="1" applyFill="1" applyBorder="1" applyAlignment="1">
      <alignment horizontal="left" vertical="center" wrapText="1"/>
    </xf>
    <xf numFmtId="0" fontId="44" fillId="4" borderId="1" xfId="0" applyFont="1" applyFill="1" applyBorder="1" applyAlignment="1">
      <alignment horizontal="center" vertical="center" wrapText="1"/>
    </xf>
    <xf numFmtId="0" fontId="44" fillId="4" borderId="2" xfId="0" applyFont="1" applyFill="1" applyBorder="1" applyAlignment="1">
      <alignment horizontal="center" vertical="center" wrapText="1"/>
    </xf>
    <xf numFmtId="0" fontId="44" fillId="4" borderId="3" xfId="0" applyFont="1" applyFill="1" applyBorder="1" applyAlignment="1">
      <alignment horizontal="center" vertical="center" wrapText="1"/>
    </xf>
    <xf numFmtId="0" fontId="45" fillId="5" borderId="4" xfId="0" applyFont="1" applyFill="1" applyBorder="1" applyAlignment="1">
      <alignment horizontal="center" vertical="center" wrapText="1"/>
    </xf>
    <xf numFmtId="0" fontId="45" fillId="5" borderId="12" xfId="0" applyFont="1" applyFill="1" applyBorder="1" applyAlignment="1">
      <alignment horizontal="center" vertical="center" wrapText="1"/>
    </xf>
    <xf numFmtId="0" fontId="45" fillId="5" borderId="20" xfId="0" applyFont="1" applyFill="1" applyBorder="1" applyAlignment="1">
      <alignment horizontal="center" vertical="center" wrapText="1"/>
    </xf>
    <xf numFmtId="0" fontId="44" fillId="4" borderId="5" xfId="0" applyFont="1" applyFill="1" applyBorder="1" applyAlignment="1">
      <alignment horizontal="center" vertical="center"/>
    </xf>
    <xf numFmtId="0" fontId="44" fillId="4" borderId="6" xfId="0" applyFont="1" applyFill="1" applyBorder="1" applyAlignment="1">
      <alignment horizontal="center" vertical="center"/>
    </xf>
    <xf numFmtId="0" fontId="44" fillId="4" borderId="7" xfId="0" applyFont="1" applyFill="1" applyBorder="1" applyAlignment="1">
      <alignment horizontal="center" vertical="center"/>
    </xf>
    <xf numFmtId="0" fontId="44" fillId="4" borderId="8" xfId="0" applyFont="1" applyFill="1" applyBorder="1" applyAlignment="1">
      <alignment horizontal="center" vertical="center"/>
    </xf>
    <xf numFmtId="0" fontId="44" fillId="4" borderId="9" xfId="0" applyFont="1" applyFill="1" applyBorder="1" applyAlignment="1">
      <alignment horizontal="center" vertical="center"/>
    </xf>
    <xf numFmtId="0" fontId="44" fillId="4" borderId="10" xfId="0" applyFont="1" applyFill="1" applyBorder="1" applyAlignment="1">
      <alignment horizontal="center" vertical="center"/>
    </xf>
    <xf numFmtId="0" fontId="44" fillId="4" borderId="11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 textRotation="90" wrapText="1"/>
    </xf>
    <xf numFmtId="0" fontId="7" fillId="6" borderId="16" xfId="0" applyFont="1" applyFill="1" applyBorder="1" applyAlignment="1">
      <alignment horizontal="center" vertical="center" textRotation="90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2"/>
  <sheetViews>
    <sheetView tabSelected="1" workbookViewId="0">
      <selection activeCell="C152" sqref="C152"/>
    </sheetView>
  </sheetViews>
  <sheetFormatPr baseColWidth="10" defaultColWidth="9.140625" defaultRowHeight="15" x14ac:dyDescent="0.25"/>
  <cols>
    <col min="1" max="1" width="9.42578125" bestFit="1" customWidth="1"/>
    <col min="2" max="2" width="30" customWidth="1"/>
    <col min="3" max="3" width="16.140625" customWidth="1"/>
    <col min="4" max="4" width="9.42578125" bestFit="1" customWidth="1"/>
    <col min="8" max="8" width="13.28515625" customWidth="1"/>
    <col min="9" max="9" width="11.85546875" customWidth="1"/>
    <col min="10" max="10" width="10.140625" bestFit="1" customWidth="1"/>
    <col min="11" max="11" width="12.5703125" customWidth="1"/>
    <col min="12" max="12" width="13" customWidth="1"/>
    <col min="13" max="13" width="15.42578125" customWidth="1"/>
    <col min="14" max="14" width="14.5703125" customWidth="1"/>
    <col min="15" max="15" width="20.28515625" customWidth="1"/>
    <col min="16" max="16" width="13" customWidth="1"/>
    <col min="17" max="17" width="14.85546875" customWidth="1"/>
    <col min="18" max="19" width="12.7109375" customWidth="1"/>
    <col min="20" max="20" width="11" customWidth="1"/>
    <col min="21" max="21" width="13.140625" customWidth="1"/>
    <col min="22" max="22" width="14" customWidth="1"/>
    <col min="23" max="23" width="13.140625" customWidth="1"/>
  </cols>
  <sheetData>
    <row r="1" spans="1:23" ht="23.25" x14ac:dyDescent="0.35">
      <c r="A1" s="1"/>
      <c r="B1" s="1"/>
      <c r="C1" s="155"/>
      <c r="D1" s="155"/>
      <c r="E1" s="155"/>
      <c r="F1" s="155"/>
      <c r="G1" s="155"/>
      <c r="H1" s="155"/>
      <c r="I1" s="156"/>
      <c r="J1" s="157" t="s">
        <v>0</v>
      </c>
      <c r="K1" s="157"/>
      <c r="L1" s="157"/>
      <c r="M1" s="157"/>
      <c r="N1" s="157"/>
      <c r="O1" s="157"/>
      <c r="P1" s="4"/>
      <c r="Q1" s="2"/>
      <c r="R1" s="1"/>
      <c r="S1" s="1"/>
      <c r="T1" s="1"/>
      <c r="U1" s="1"/>
      <c r="V1" s="1"/>
      <c r="W1" s="1"/>
    </row>
    <row r="2" spans="1:23" ht="23.25" x14ac:dyDescent="0.35">
      <c r="A2" s="1"/>
      <c r="B2" s="1"/>
      <c r="C2" s="155"/>
      <c r="D2" s="155"/>
      <c r="E2" s="155"/>
      <c r="F2" s="155"/>
      <c r="G2" s="155"/>
      <c r="H2" s="155"/>
      <c r="I2" s="156"/>
      <c r="J2" s="158"/>
      <c r="K2" s="158"/>
      <c r="L2" s="158"/>
      <c r="M2" s="158"/>
      <c r="N2" s="158"/>
      <c r="O2" s="158"/>
      <c r="P2" s="5"/>
      <c r="Q2" s="2"/>
      <c r="R2" s="1"/>
      <c r="S2" s="1"/>
      <c r="T2" s="1"/>
      <c r="U2" s="1"/>
      <c r="V2" s="1"/>
      <c r="W2" s="1"/>
    </row>
    <row r="3" spans="1:23" ht="23.25" x14ac:dyDescent="0.35">
      <c r="A3" s="1"/>
      <c r="B3" s="1"/>
      <c r="C3" s="155"/>
      <c r="D3" s="155"/>
      <c r="E3" s="155"/>
      <c r="F3" s="155"/>
      <c r="G3" s="155"/>
      <c r="H3" s="155"/>
      <c r="I3" s="156"/>
      <c r="J3" s="159" t="s">
        <v>1</v>
      </c>
      <c r="K3" s="155"/>
      <c r="L3" s="158"/>
      <c r="M3" s="158"/>
      <c r="N3" s="158"/>
      <c r="O3" s="158"/>
      <c r="P3" s="5"/>
      <c r="Q3" s="2"/>
      <c r="R3" s="1"/>
      <c r="S3" s="1"/>
      <c r="T3" s="1"/>
      <c r="U3" s="1"/>
      <c r="V3" s="1"/>
      <c r="W3" s="1"/>
    </row>
    <row r="4" spans="1:23" x14ac:dyDescent="0.25">
      <c r="M4" s="6"/>
    </row>
    <row r="5" spans="1:23" ht="15.75" thickBot="1" x14ac:dyDescent="0.3">
      <c r="B5" s="7"/>
    </row>
    <row r="6" spans="1:23" ht="87" customHeight="1" thickBot="1" x14ac:dyDescent="0.3">
      <c r="A6" s="573" t="s">
        <v>2</v>
      </c>
      <c r="B6" s="574"/>
      <c r="C6" s="574"/>
      <c r="D6" s="574"/>
      <c r="E6" s="574"/>
      <c r="F6" s="574"/>
      <c r="G6" s="575"/>
      <c r="H6" s="576" t="s">
        <v>3</v>
      </c>
      <c r="I6" s="579" t="s">
        <v>4</v>
      </c>
      <c r="J6" s="580"/>
      <c r="K6" s="580"/>
      <c r="L6" s="581"/>
      <c r="M6" s="582" t="s">
        <v>5</v>
      </c>
      <c r="N6" s="583"/>
      <c r="O6" s="584"/>
      <c r="P6" s="582" t="s">
        <v>6</v>
      </c>
      <c r="Q6" s="583"/>
      <c r="R6" s="583"/>
      <c r="S6" s="583"/>
      <c r="T6" s="583"/>
      <c r="U6" s="583"/>
      <c r="V6" s="585"/>
      <c r="W6" s="174" t="s">
        <v>7</v>
      </c>
    </row>
    <row r="7" spans="1:23" ht="60" x14ac:dyDescent="0.25">
      <c r="A7" s="586" t="s">
        <v>8</v>
      </c>
      <c r="B7" s="567" t="s">
        <v>9</v>
      </c>
      <c r="C7" s="567" t="s">
        <v>10</v>
      </c>
      <c r="D7" s="567" t="s">
        <v>11</v>
      </c>
      <c r="E7" s="567" t="s">
        <v>12</v>
      </c>
      <c r="F7" s="567" t="s">
        <v>13</v>
      </c>
      <c r="G7" s="569" t="s">
        <v>14</v>
      </c>
      <c r="H7" s="577"/>
      <c r="I7" s="537" t="s">
        <v>15</v>
      </c>
      <c r="J7" s="175" t="s">
        <v>16</v>
      </c>
      <c r="K7" s="175" t="s">
        <v>17</v>
      </c>
      <c r="L7" s="176" t="s">
        <v>18</v>
      </c>
      <c r="M7" s="177" t="s">
        <v>19</v>
      </c>
      <c r="N7" s="178" t="s">
        <v>20</v>
      </c>
      <c r="O7" s="179" t="s">
        <v>21</v>
      </c>
      <c r="P7" s="177" t="s">
        <v>22</v>
      </c>
      <c r="Q7" s="178" t="s">
        <v>23</v>
      </c>
      <c r="R7" s="539" t="s">
        <v>24</v>
      </c>
      <c r="S7" s="178" t="s">
        <v>25</v>
      </c>
      <c r="T7" s="178" t="s">
        <v>26</v>
      </c>
      <c r="U7" s="178" t="s">
        <v>27</v>
      </c>
      <c r="V7" s="180" t="s">
        <v>28</v>
      </c>
      <c r="W7" s="537" t="s">
        <v>29</v>
      </c>
    </row>
    <row r="8" spans="1:23" ht="15.75" thickBot="1" x14ac:dyDescent="0.3">
      <c r="A8" s="587"/>
      <c r="B8" s="568"/>
      <c r="C8" s="568"/>
      <c r="D8" s="568"/>
      <c r="E8" s="568"/>
      <c r="F8" s="568"/>
      <c r="G8" s="570"/>
      <c r="H8" s="578"/>
      <c r="I8" s="538"/>
      <c r="J8" s="181" t="s">
        <v>30</v>
      </c>
      <c r="K8" s="182" t="s">
        <v>31</v>
      </c>
      <c r="L8" s="183" t="s">
        <v>32</v>
      </c>
      <c r="M8" s="184" t="s">
        <v>33</v>
      </c>
      <c r="N8" s="181" t="s">
        <v>30</v>
      </c>
      <c r="O8" s="185" t="s">
        <v>34</v>
      </c>
      <c r="P8" s="186" t="s">
        <v>35</v>
      </c>
      <c r="Q8" s="187" t="s">
        <v>30</v>
      </c>
      <c r="R8" s="539"/>
      <c r="S8" s="188" t="s">
        <v>35</v>
      </c>
      <c r="T8" s="189" t="s">
        <v>36</v>
      </c>
      <c r="U8" s="189" t="s">
        <v>31</v>
      </c>
      <c r="V8" s="190" t="s">
        <v>37</v>
      </c>
      <c r="W8" s="538"/>
    </row>
    <row r="9" spans="1:23" ht="16.5" x14ac:dyDescent="0.3">
      <c r="A9" s="563">
        <v>1</v>
      </c>
      <c r="B9" s="571" t="s">
        <v>38</v>
      </c>
      <c r="C9" s="565"/>
      <c r="D9" s="566">
        <v>64</v>
      </c>
      <c r="E9" s="530" t="s">
        <v>39</v>
      </c>
      <c r="F9" s="530" t="s">
        <v>40</v>
      </c>
      <c r="G9" s="562" t="s">
        <v>41</v>
      </c>
      <c r="H9" s="191" t="s">
        <v>42</v>
      </c>
      <c r="I9" s="192">
        <v>44200</v>
      </c>
      <c r="J9" s="193">
        <v>44229</v>
      </c>
      <c r="K9" s="194">
        <f>J9+3</f>
        <v>44232</v>
      </c>
      <c r="L9" s="195">
        <f>K9+15</f>
        <v>44247</v>
      </c>
      <c r="M9" s="192">
        <f>L9+5+2</f>
        <v>44254</v>
      </c>
      <c r="N9" s="193">
        <f>M9+5+2</f>
        <v>44261</v>
      </c>
      <c r="O9" s="195">
        <f>N9+15+1+1</f>
        <v>44278</v>
      </c>
      <c r="P9" s="192">
        <f>O9+5+2</f>
        <v>44285</v>
      </c>
      <c r="Q9" s="194">
        <f>P9+5+2</f>
        <v>44292</v>
      </c>
      <c r="R9" s="196"/>
      <c r="S9" s="194">
        <f>Q9+3</f>
        <v>44295</v>
      </c>
      <c r="T9" s="194">
        <f>S9+3+2</f>
        <v>44300</v>
      </c>
      <c r="U9" s="195">
        <f>T9+3</f>
        <v>44303</v>
      </c>
      <c r="V9" s="197">
        <f>U9+5+2</f>
        <v>44310</v>
      </c>
      <c r="W9" s="198">
        <f>V9+7</f>
        <v>44317</v>
      </c>
    </row>
    <row r="10" spans="1:23" ht="16.5" x14ac:dyDescent="0.25">
      <c r="A10" s="563"/>
      <c r="B10" s="572"/>
      <c r="C10" s="565"/>
      <c r="D10" s="566"/>
      <c r="E10" s="530"/>
      <c r="F10" s="530"/>
      <c r="G10" s="562"/>
      <c r="H10" s="199" t="s">
        <v>43</v>
      </c>
      <c r="I10" s="200" t="s">
        <v>44</v>
      </c>
      <c r="J10" s="200"/>
      <c r="K10" s="200"/>
      <c r="L10" s="200"/>
      <c r="M10" s="200"/>
      <c r="N10" s="200"/>
      <c r="O10" s="200"/>
      <c r="P10" s="200"/>
      <c r="Q10" s="200"/>
      <c r="R10" s="201"/>
      <c r="S10" s="200"/>
      <c r="T10" s="200"/>
      <c r="U10" s="200"/>
      <c r="V10" s="200"/>
      <c r="W10" s="200"/>
    </row>
    <row r="11" spans="1:23" ht="16.5" x14ac:dyDescent="0.3">
      <c r="A11" s="563">
        <v>2</v>
      </c>
      <c r="B11" s="564" t="s">
        <v>45</v>
      </c>
      <c r="C11" s="565"/>
      <c r="D11" s="566">
        <v>64</v>
      </c>
      <c r="E11" s="530" t="s">
        <v>39</v>
      </c>
      <c r="F11" s="530" t="s">
        <v>40</v>
      </c>
      <c r="G11" s="562" t="s">
        <v>46</v>
      </c>
      <c r="H11" s="191" t="s">
        <v>42</v>
      </c>
      <c r="I11" s="192" t="s">
        <v>47</v>
      </c>
      <c r="J11" s="192" t="s">
        <v>47</v>
      </c>
      <c r="K11" s="192" t="s">
        <v>47</v>
      </c>
      <c r="L11" s="192" t="s">
        <v>47</v>
      </c>
      <c r="M11" s="192" t="s">
        <v>47</v>
      </c>
      <c r="N11" s="192" t="s">
        <v>47</v>
      </c>
      <c r="O11" s="192" t="s">
        <v>47</v>
      </c>
      <c r="P11" s="192" t="s">
        <v>47</v>
      </c>
      <c r="Q11" s="192" t="s">
        <v>47</v>
      </c>
      <c r="R11" s="196"/>
      <c r="S11" s="192" t="s">
        <v>47</v>
      </c>
      <c r="T11" s="192" t="s">
        <v>47</v>
      </c>
      <c r="U11" s="192" t="s">
        <v>47</v>
      </c>
      <c r="V11" s="192" t="s">
        <v>47</v>
      </c>
      <c r="W11" s="192" t="s">
        <v>47</v>
      </c>
    </row>
    <row r="12" spans="1:23" ht="17.25" thickBot="1" x14ac:dyDescent="0.35">
      <c r="A12" s="563"/>
      <c r="B12" s="564"/>
      <c r="C12" s="565"/>
      <c r="D12" s="566"/>
      <c r="E12" s="530"/>
      <c r="F12" s="530"/>
      <c r="G12" s="562"/>
      <c r="H12" s="199" t="s">
        <v>43</v>
      </c>
      <c r="I12" s="202"/>
      <c r="J12" s="203"/>
      <c r="K12" s="203"/>
      <c r="L12" s="204"/>
      <c r="M12" s="202"/>
      <c r="N12" s="203"/>
      <c r="O12" s="204"/>
      <c r="P12" s="200"/>
      <c r="Q12" s="205"/>
      <c r="R12" s="203"/>
      <c r="S12" s="203"/>
      <c r="T12" s="203"/>
      <c r="U12" s="203"/>
      <c r="V12" s="204"/>
      <c r="W12" s="202"/>
    </row>
    <row r="13" spans="1:23" ht="15.75" thickBot="1" x14ac:dyDescent="0.3">
      <c r="A13" s="20"/>
      <c r="B13" s="21" t="s">
        <v>48</v>
      </c>
      <c r="C13" s="22"/>
      <c r="D13" s="23"/>
      <c r="E13" s="24"/>
      <c r="F13" s="24"/>
      <c r="G13" s="25"/>
      <c r="H13" s="26"/>
      <c r="I13" s="27"/>
      <c r="J13" s="28"/>
      <c r="K13" s="28"/>
      <c r="L13" s="29"/>
      <c r="M13" s="30"/>
      <c r="N13" s="31"/>
      <c r="O13" s="32"/>
      <c r="P13" s="33"/>
      <c r="Q13" s="33"/>
      <c r="R13" s="31"/>
      <c r="S13" s="31"/>
      <c r="T13" s="31"/>
      <c r="U13" s="34"/>
      <c r="V13" s="35"/>
      <c r="W13" s="36"/>
    </row>
    <row r="14" spans="1:23" x14ac:dyDescent="0.25">
      <c r="A14" s="37"/>
      <c r="B14" s="38"/>
      <c r="C14" s="39"/>
      <c r="D14" s="40"/>
      <c r="E14" s="39"/>
      <c r="F14" s="39"/>
      <c r="G14" s="39"/>
      <c r="H14" s="39"/>
      <c r="I14" s="41"/>
      <c r="J14" s="41"/>
      <c r="K14" s="41"/>
      <c r="L14" s="41"/>
      <c r="M14" s="41"/>
      <c r="N14" s="41"/>
      <c r="O14" s="41"/>
      <c r="P14" s="39"/>
      <c r="Q14" s="39"/>
      <c r="R14" s="41"/>
      <c r="S14" s="41"/>
      <c r="T14" s="41"/>
      <c r="U14" s="41"/>
      <c r="V14" s="41"/>
      <c r="W14" s="41"/>
    </row>
    <row r="15" spans="1:23" ht="15.75" thickBot="1" x14ac:dyDescent="0.3">
      <c r="C15" s="42"/>
      <c r="D15" s="42"/>
      <c r="E15" s="42"/>
      <c r="F15" s="42"/>
      <c r="U15" s="41"/>
      <c r="V15" s="41"/>
      <c r="W15" s="41"/>
    </row>
    <row r="16" spans="1:23" ht="15.75" thickBot="1" x14ac:dyDescent="0.3">
      <c r="A16" s="154"/>
      <c r="B16" s="404" t="s">
        <v>49</v>
      </c>
      <c r="C16" s="405"/>
      <c r="D16" s="405"/>
      <c r="E16" s="405"/>
      <c r="F16" s="406"/>
      <c r="G16" s="154"/>
      <c r="H16" s="154"/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41"/>
      <c r="V16" s="41"/>
      <c r="W16" s="41"/>
    </row>
    <row r="17" spans="1:23" ht="15.75" thickBot="1" x14ac:dyDescent="0.3">
      <c r="A17" s="154"/>
      <c r="B17" s="206" t="s">
        <v>50</v>
      </c>
      <c r="C17" s="407" t="s">
        <v>51</v>
      </c>
      <c r="D17" s="408"/>
      <c r="E17" s="409"/>
      <c r="F17" s="410"/>
      <c r="G17" s="154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41"/>
      <c r="V17" s="41"/>
      <c r="W17" s="41"/>
    </row>
    <row r="18" spans="1:23" ht="15.75" thickBot="1" x14ac:dyDescent="0.3">
      <c r="A18" s="154"/>
      <c r="B18" s="207"/>
      <c r="C18" s="208"/>
      <c r="D18" s="208"/>
      <c r="E18" s="208"/>
      <c r="F18" s="208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41"/>
      <c r="V18" s="41"/>
      <c r="W18" s="41"/>
    </row>
    <row r="19" spans="1:23" ht="15.75" thickBot="1" x14ac:dyDescent="0.3">
      <c r="A19" s="154"/>
      <c r="B19" s="375" t="s">
        <v>52</v>
      </c>
      <c r="C19" s="375"/>
      <c r="D19" s="411" t="s">
        <v>53</v>
      </c>
      <c r="E19" s="412"/>
      <c r="F19" s="412"/>
      <c r="G19" s="412"/>
      <c r="H19" s="413"/>
      <c r="I19" s="154"/>
      <c r="J19" s="414" t="s">
        <v>54</v>
      </c>
      <c r="K19" s="415"/>
      <c r="L19" s="416" t="s">
        <v>55</v>
      </c>
      <c r="M19" s="417"/>
      <c r="N19" s="418"/>
      <c r="O19" s="154"/>
      <c r="P19" s="419" t="s">
        <v>12</v>
      </c>
      <c r="Q19" s="420"/>
      <c r="R19" s="420"/>
      <c r="S19" s="420"/>
      <c r="T19" s="421"/>
      <c r="U19" s="41"/>
      <c r="V19" s="41"/>
      <c r="W19" s="41"/>
    </row>
    <row r="20" spans="1:23" ht="15.75" thickBot="1" x14ac:dyDescent="0.3">
      <c r="A20" s="154"/>
      <c r="B20" s="375" t="s">
        <v>56</v>
      </c>
      <c r="C20" s="375"/>
      <c r="D20" s="209" t="s">
        <v>41</v>
      </c>
      <c r="E20" s="210"/>
      <c r="F20" s="394" t="s">
        <v>57</v>
      </c>
      <c r="G20" s="395"/>
      <c r="H20" s="396"/>
      <c r="I20" s="154"/>
      <c r="J20" s="397">
        <v>1</v>
      </c>
      <c r="K20" s="398"/>
      <c r="L20" s="389" t="s">
        <v>58</v>
      </c>
      <c r="M20" s="390"/>
      <c r="N20" s="391"/>
      <c r="O20" s="154"/>
      <c r="P20" s="211" t="s">
        <v>39</v>
      </c>
      <c r="Q20" s="389" t="s">
        <v>59</v>
      </c>
      <c r="R20" s="390"/>
      <c r="S20" s="390"/>
      <c r="T20" s="391"/>
      <c r="U20" s="41"/>
      <c r="V20" s="41"/>
      <c r="W20" s="41"/>
    </row>
    <row r="21" spans="1:23" ht="15.75" thickBot="1" x14ac:dyDescent="0.3">
      <c r="A21" s="154"/>
      <c r="B21" s="375" t="s">
        <v>60</v>
      </c>
      <c r="C21" s="375"/>
      <c r="D21" s="212" t="s">
        <v>61</v>
      </c>
      <c r="E21" s="213"/>
      <c r="F21" s="384" t="s">
        <v>62</v>
      </c>
      <c r="G21" s="385"/>
      <c r="H21" s="386"/>
      <c r="I21" s="154"/>
      <c r="J21" s="387">
        <v>2</v>
      </c>
      <c r="K21" s="388"/>
      <c r="L21" s="389" t="s">
        <v>63</v>
      </c>
      <c r="M21" s="390"/>
      <c r="N21" s="391"/>
      <c r="O21" s="154"/>
      <c r="P21" s="214" t="s">
        <v>64</v>
      </c>
      <c r="Q21" s="389" t="s">
        <v>65</v>
      </c>
      <c r="R21" s="390"/>
      <c r="S21" s="390"/>
      <c r="T21" s="391"/>
      <c r="U21" s="41"/>
      <c r="V21" s="41"/>
      <c r="W21" s="41"/>
    </row>
    <row r="22" spans="1:23" ht="15.75" thickBot="1" x14ac:dyDescent="0.3">
      <c r="A22" s="154"/>
      <c r="B22" s="375" t="s">
        <v>66</v>
      </c>
      <c r="C22" s="375"/>
      <c r="D22" s="209" t="s">
        <v>67</v>
      </c>
      <c r="E22" s="210"/>
      <c r="F22" s="384" t="s">
        <v>68</v>
      </c>
      <c r="G22" s="385"/>
      <c r="H22" s="386"/>
      <c r="I22" s="154"/>
      <c r="J22" s="387">
        <v>3</v>
      </c>
      <c r="K22" s="388"/>
      <c r="L22" s="389" t="s">
        <v>69</v>
      </c>
      <c r="M22" s="390"/>
      <c r="N22" s="391"/>
      <c r="O22" s="154"/>
      <c r="P22" s="215" t="s">
        <v>70</v>
      </c>
      <c r="Q22" s="300" t="s">
        <v>71</v>
      </c>
      <c r="R22" s="301"/>
      <c r="S22" s="301"/>
      <c r="T22" s="302"/>
      <c r="U22" s="41"/>
      <c r="V22" s="41"/>
      <c r="W22" s="41"/>
    </row>
    <row r="23" spans="1:23" ht="15.75" thickBot="1" x14ac:dyDescent="0.3">
      <c r="A23" s="154"/>
      <c r="B23" s="375" t="s">
        <v>72</v>
      </c>
      <c r="C23" s="375"/>
      <c r="D23" s="212" t="s">
        <v>46</v>
      </c>
      <c r="E23" s="213"/>
      <c r="F23" s="384" t="s">
        <v>73</v>
      </c>
      <c r="G23" s="385"/>
      <c r="H23" s="386"/>
      <c r="I23" s="154"/>
      <c r="J23" s="392">
        <v>4</v>
      </c>
      <c r="K23" s="393"/>
      <c r="L23" s="300" t="s">
        <v>74</v>
      </c>
      <c r="M23" s="301"/>
      <c r="N23" s="302"/>
      <c r="O23" s="154"/>
      <c r="P23" s="154"/>
      <c r="Q23" s="154"/>
      <c r="R23" s="154"/>
      <c r="S23" s="154"/>
      <c r="T23" s="154"/>
      <c r="U23" s="41"/>
      <c r="V23" s="41"/>
      <c r="W23" s="41"/>
    </row>
    <row r="24" spans="1:23" ht="15.75" thickBot="1" x14ac:dyDescent="0.3">
      <c r="A24" s="154"/>
      <c r="B24" s="375" t="s">
        <v>75</v>
      </c>
      <c r="C24" s="375"/>
      <c r="D24" s="216" t="s">
        <v>76</v>
      </c>
      <c r="E24" s="217"/>
      <c r="F24" s="377" t="s">
        <v>77</v>
      </c>
      <c r="G24" s="378"/>
      <c r="H24" s="379"/>
      <c r="I24" s="154"/>
      <c r="J24" s="154"/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41"/>
      <c r="V24" s="41"/>
      <c r="W24" s="41"/>
    </row>
    <row r="25" spans="1:23" x14ac:dyDescent="0.25">
      <c r="A25" s="154"/>
      <c r="B25" s="375" t="s">
        <v>78</v>
      </c>
      <c r="C25" s="375"/>
      <c r="D25" s="375"/>
      <c r="E25" s="154"/>
      <c r="F25" s="154"/>
      <c r="G25" s="154"/>
      <c r="H25" s="154"/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54"/>
      <c r="T25" s="154"/>
      <c r="U25" s="41"/>
      <c r="V25" s="41"/>
      <c r="W25" s="41"/>
    </row>
    <row r="26" spans="1:23" ht="15.75" x14ac:dyDescent="0.25">
      <c r="B26" s="43"/>
      <c r="U26" s="44"/>
      <c r="V26" s="44"/>
      <c r="W26" s="45"/>
    </row>
    <row r="27" spans="1:23" x14ac:dyDescent="0.25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5"/>
    </row>
    <row r="28" spans="1:23" ht="19.5" x14ac:dyDescent="0.3">
      <c r="A28" s="46"/>
      <c r="B28" s="46"/>
      <c r="C28" s="46"/>
      <c r="D28" s="46"/>
      <c r="E28" s="47" t="s">
        <v>79</v>
      </c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8"/>
    </row>
    <row r="29" spans="1:23" x14ac:dyDescent="0.25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8"/>
      <c r="V29" s="48"/>
      <c r="W29" s="46"/>
    </row>
    <row r="30" spans="1:23" ht="23.25" x14ac:dyDescent="0.35">
      <c r="B30" s="49"/>
      <c r="C30" s="50"/>
      <c r="D30" s="50"/>
      <c r="E30" s="50"/>
      <c r="F30" s="50"/>
      <c r="G30" s="50"/>
      <c r="J30" s="50"/>
      <c r="K30" s="51" t="s">
        <v>80</v>
      </c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</row>
    <row r="31" spans="1:23" x14ac:dyDescent="0.25">
      <c r="A31" s="154"/>
      <c r="B31" s="218" t="s">
        <v>81</v>
      </c>
      <c r="C31" s="559" t="s">
        <v>82</v>
      </c>
      <c r="D31" s="560"/>
      <c r="E31" s="560"/>
      <c r="F31" s="560"/>
      <c r="G31" s="560"/>
      <c r="H31" s="560"/>
      <c r="I31" s="561"/>
      <c r="J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x14ac:dyDescent="0.25">
      <c r="A32" s="154"/>
      <c r="B32" s="218" t="s">
        <v>83</v>
      </c>
      <c r="C32" s="559">
        <v>2021</v>
      </c>
      <c r="D32" s="560"/>
      <c r="E32" s="560"/>
      <c r="F32" s="560"/>
      <c r="G32" s="560"/>
      <c r="H32" s="560"/>
      <c r="I32" s="561"/>
      <c r="J32" s="6"/>
      <c r="N32" s="6"/>
      <c r="O32" s="6"/>
      <c r="P32" s="6"/>
      <c r="Q32" s="6"/>
      <c r="R32" s="6"/>
      <c r="S32" s="6"/>
      <c r="T32" s="6"/>
      <c r="U32" s="6"/>
      <c r="V32" s="6"/>
      <c r="W32" s="6"/>
    </row>
    <row r="33" spans="1:23" x14ac:dyDescent="0.25">
      <c r="A33" s="154"/>
      <c r="B33" s="218" t="s">
        <v>84</v>
      </c>
      <c r="C33" s="559" t="s">
        <v>85</v>
      </c>
      <c r="D33" s="560"/>
      <c r="E33" s="560"/>
      <c r="F33" s="560"/>
      <c r="G33" s="560"/>
      <c r="H33" s="560"/>
      <c r="I33" s="561"/>
      <c r="J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26.25" x14ac:dyDescent="0.25">
      <c r="A34" s="154"/>
      <c r="B34" s="218" t="s">
        <v>86</v>
      </c>
      <c r="C34" s="559" t="s">
        <v>87</v>
      </c>
      <c r="D34" s="560"/>
      <c r="E34" s="560"/>
      <c r="F34" s="560"/>
      <c r="G34" s="560"/>
      <c r="H34" s="560"/>
      <c r="I34" s="561"/>
      <c r="J34" s="6"/>
      <c r="N34" s="6"/>
      <c r="O34" s="6"/>
      <c r="P34" s="6"/>
      <c r="Q34" s="6"/>
      <c r="R34" s="6"/>
      <c r="S34" s="6"/>
      <c r="T34" s="6"/>
      <c r="U34" s="6"/>
      <c r="V34" s="6"/>
      <c r="W34" s="6"/>
    </row>
    <row r="35" spans="1:23" x14ac:dyDescent="0.25">
      <c r="A35" s="154"/>
      <c r="B35" s="218" t="s">
        <v>88</v>
      </c>
      <c r="C35" s="559" t="s">
        <v>51</v>
      </c>
      <c r="D35" s="560"/>
      <c r="E35" s="560"/>
      <c r="F35" s="560"/>
      <c r="G35" s="560"/>
      <c r="H35" s="560"/>
      <c r="I35" s="561"/>
      <c r="J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ht="15.75" x14ac:dyDescent="0.25">
      <c r="A36" s="52"/>
      <c r="B36" s="53"/>
      <c r="C36" s="53"/>
      <c r="D36" s="53"/>
      <c r="E36" s="53"/>
      <c r="F36" s="53"/>
      <c r="G36" s="53"/>
      <c r="H36" s="53"/>
      <c r="I36" s="53"/>
      <c r="J36" s="54"/>
      <c r="K36" s="52"/>
      <c r="L36" s="52"/>
      <c r="M36" s="52"/>
      <c r="N36" s="54"/>
      <c r="O36" s="54"/>
      <c r="P36" s="54"/>
      <c r="Q36" s="54"/>
      <c r="R36" s="54"/>
      <c r="S36" s="54"/>
      <c r="T36" s="54"/>
      <c r="U36" s="54"/>
      <c r="V36" s="54"/>
      <c r="W36" s="54"/>
    </row>
    <row r="37" spans="1:23" ht="23.25" x14ac:dyDescent="0.35">
      <c r="A37" s="1"/>
      <c r="B37" s="1"/>
      <c r="C37" s="1"/>
      <c r="D37" s="1"/>
      <c r="E37" s="1"/>
      <c r="F37" s="1"/>
      <c r="G37" s="1"/>
      <c r="H37" s="157" t="s">
        <v>89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1"/>
      <c r="U37" s="1"/>
      <c r="V37" s="1"/>
      <c r="W37" s="1"/>
    </row>
    <row r="38" spans="1:23" x14ac:dyDescent="0.25">
      <c r="M38" s="6"/>
    </row>
    <row r="39" spans="1:23" ht="15.75" thickBot="1" x14ac:dyDescent="0.3">
      <c r="B39" s="7"/>
    </row>
    <row r="40" spans="1:23" ht="17.25" thickBot="1" x14ac:dyDescent="0.3">
      <c r="A40" s="543" t="s">
        <v>2</v>
      </c>
      <c r="B40" s="544"/>
      <c r="C40" s="544"/>
      <c r="D40" s="544"/>
      <c r="E40" s="544"/>
      <c r="F40" s="544"/>
      <c r="G40" s="545"/>
      <c r="H40" s="546" t="s">
        <v>3</v>
      </c>
      <c r="I40" s="543" t="s">
        <v>90</v>
      </c>
      <c r="J40" s="544"/>
      <c r="K40" s="544"/>
      <c r="L40" s="545"/>
      <c r="M40" s="549" t="s">
        <v>5</v>
      </c>
      <c r="N40" s="550"/>
      <c r="O40" s="551"/>
      <c r="P40" s="549" t="s">
        <v>6</v>
      </c>
      <c r="Q40" s="550"/>
      <c r="R40" s="550"/>
      <c r="S40" s="550"/>
      <c r="T40" s="550"/>
      <c r="U40" s="552"/>
      <c r="V40" s="543" t="s">
        <v>7</v>
      </c>
      <c r="W40" s="545"/>
    </row>
    <row r="41" spans="1:23" ht="90" x14ac:dyDescent="0.25">
      <c r="A41" s="553" t="s">
        <v>8</v>
      </c>
      <c r="B41" s="533" t="s">
        <v>9</v>
      </c>
      <c r="C41" s="555" t="s">
        <v>10</v>
      </c>
      <c r="D41" s="557" t="s">
        <v>11</v>
      </c>
      <c r="E41" s="533" t="s">
        <v>12</v>
      </c>
      <c r="F41" s="533" t="s">
        <v>13</v>
      </c>
      <c r="G41" s="535" t="s">
        <v>14</v>
      </c>
      <c r="H41" s="547"/>
      <c r="I41" s="537" t="s">
        <v>91</v>
      </c>
      <c r="J41" s="223" t="s">
        <v>92</v>
      </c>
      <c r="K41" s="224" t="s">
        <v>93</v>
      </c>
      <c r="L41" s="179" t="s">
        <v>18</v>
      </c>
      <c r="M41" s="177" t="s">
        <v>94</v>
      </c>
      <c r="N41" s="178" t="s">
        <v>95</v>
      </c>
      <c r="O41" s="179" t="s">
        <v>21</v>
      </c>
      <c r="P41" s="177" t="s">
        <v>22</v>
      </c>
      <c r="Q41" s="178" t="s">
        <v>96</v>
      </c>
      <c r="R41" s="539" t="s">
        <v>97</v>
      </c>
      <c r="S41" s="178" t="s">
        <v>98</v>
      </c>
      <c r="T41" s="178" t="s">
        <v>99</v>
      </c>
      <c r="U41" s="180" t="s">
        <v>28</v>
      </c>
      <c r="V41" s="541" t="s">
        <v>29</v>
      </c>
      <c r="W41" s="520" t="s">
        <v>100</v>
      </c>
    </row>
    <row r="42" spans="1:23" ht="15.75" thickBot="1" x14ac:dyDescent="0.3">
      <c r="A42" s="554"/>
      <c r="B42" s="534"/>
      <c r="C42" s="556"/>
      <c r="D42" s="558"/>
      <c r="E42" s="534"/>
      <c r="F42" s="534"/>
      <c r="G42" s="536"/>
      <c r="H42" s="548"/>
      <c r="I42" s="538"/>
      <c r="J42" s="182" t="s">
        <v>101</v>
      </c>
      <c r="K42" s="182" t="s">
        <v>31</v>
      </c>
      <c r="L42" s="225" t="s">
        <v>33</v>
      </c>
      <c r="M42" s="184" t="s">
        <v>102</v>
      </c>
      <c r="N42" s="226" t="s">
        <v>101</v>
      </c>
      <c r="O42" s="185" t="s">
        <v>33</v>
      </c>
      <c r="P42" s="227" t="s">
        <v>101</v>
      </c>
      <c r="Q42" s="228" t="s">
        <v>101</v>
      </c>
      <c r="R42" s="540"/>
      <c r="S42" s="229" t="s">
        <v>31</v>
      </c>
      <c r="T42" s="228" t="s">
        <v>31</v>
      </c>
      <c r="U42" s="230" t="s">
        <v>37</v>
      </c>
      <c r="V42" s="542"/>
      <c r="W42" s="521"/>
    </row>
    <row r="43" spans="1:23" ht="16.5" x14ac:dyDescent="0.3">
      <c r="A43" s="522">
        <v>1</v>
      </c>
      <c r="B43" s="524" t="s">
        <v>103</v>
      </c>
      <c r="C43" s="525"/>
      <c r="D43" s="527">
        <v>64</v>
      </c>
      <c r="E43" s="529" t="s">
        <v>39</v>
      </c>
      <c r="F43" s="529">
        <v>1</v>
      </c>
      <c r="G43" s="531" t="s">
        <v>76</v>
      </c>
      <c r="H43" s="231" t="s">
        <v>42</v>
      </c>
      <c r="I43" s="192">
        <v>44200</v>
      </c>
      <c r="J43" s="193">
        <v>44229</v>
      </c>
      <c r="K43" s="194">
        <f>J43+3</f>
        <v>44232</v>
      </c>
      <c r="L43" s="195">
        <f>K43+15</f>
        <v>44247</v>
      </c>
      <c r="M43" s="192">
        <f>L43+5+2</f>
        <v>44254</v>
      </c>
      <c r="N43" s="193">
        <f>M43+5+2</f>
        <v>44261</v>
      </c>
      <c r="O43" s="195">
        <f>N43+15+1+1</f>
        <v>44278</v>
      </c>
      <c r="P43" s="192">
        <f>O43+5+2</f>
        <v>44285</v>
      </c>
      <c r="Q43" s="194">
        <f>P43+5+2</f>
        <v>44292</v>
      </c>
      <c r="R43" s="196"/>
      <c r="S43" s="194">
        <f>Q43+3</f>
        <v>44295</v>
      </c>
      <c r="T43" s="194">
        <f>S43+3+2</f>
        <v>44300</v>
      </c>
      <c r="U43" s="195">
        <f>T43+3</f>
        <v>44303</v>
      </c>
      <c r="V43" s="197">
        <f>U43+5+2</f>
        <v>44310</v>
      </c>
      <c r="W43" s="198">
        <f>V43+7</f>
        <v>44317</v>
      </c>
    </row>
    <row r="44" spans="1:23" ht="17.25" thickBot="1" x14ac:dyDescent="0.35">
      <c r="A44" s="523"/>
      <c r="B44" s="524"/>
      <c r="C44" s="526"/>
      <c r="D44" s="528"/>
      <c r="E44" s="530"/>
      <c r="F44" s="530"/>
      <c r="G44" s="532"/>
      <c r="H44" s="199" t="s">
        <v>43</v>
      </c>
      <c r="I44" s="202"/>
      <c r="J44" s="232"/>
      <c r="K44" s="203"/>
      <c r="L44" s="204"/>
      <c r="M44" s="202"/>
      <c r="N44" s="232"/>
      <c r="O44" s="204"/>
      <c r="P44" s="202"/>
      <c r="Q44" s="203"/>
      <c r="R44" s="203"/>
      <c r="S44" s="203"/>
      <c r="T44" s="203"/>
      <c r="U44" s="233"/>
      <c r="V44" s="232"/>
      <c r="W44" s="233"/>
    </row>
    <row r="45" spans="1:23" ht="17.25" thickBot="1" x14ac:dyDescent="0.35">
      <c r="A45" s="234"/>
      <c r="B45" s="235" t="s">
        <v>48</v>
      </c>
      <c r="C45" s="236"/>
      <c r="D45" s="237"/>
      <c r="E45" s="238"/>
      <c r="F45" s="238"/>
      <c r="G45" s="239"/>
      <c r="H45" s="240"/>
      <c r="I45" s="241"/>
      <c r="J45" s="241"/>
      <c r="K45" s="242"/>
      <c r="L45" s="243"/>
      <c r="M45" s="244"/>
      <c r="N45" s="241"/>
      <c r="O45" s="242"/>
      <c r="P45" s="245"/>
      <c r="Q45" s="246"/>
      <c r="R45" s="246"/>
      <c r="S45" s="245"/>
      <c r="T45" s="245"/>
      <c r="U45" s="245"/>
      <c r="V45" s="244"/>
      <c r="W45" s="247"/>
    </row>
    <row r="46" spans="1:23" x14ac:dyDescent="0.25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44"/>
      <c r="V46" s="58"/>
      <c r="W46" s="45"/>
    </row>
    <row r="47" spans="1:23" x14ac:dyDescent="0.25">
      <c r="J47" s="57"/>
      <c r="K47" s="57"/>
      <c r="L47" s="57"/>
      <c r="M47" s="57"/>
      <c r="N47" s="57"/>
      <c r="O47" s="57"/>
      <c r="P47" s="57"/>
      <c r="Q47" s="57"/>
      <c r="U47" s="58"/>
      <c r="V47" s="58"/>
      <c r="W47" s="45"/>
    </row>
    <row r="48" spans="1:23" ht="15.75" thickBot="1" x14ac:dyDescent="0.3">
      <c r="C48" s="42"/>
      <c r="D48" s="42"/>
      <c r="E48" s="42"/>
      <c r="F48" s="42"/>
    </row>
    <row r="49" spans="1:24" ht="15.75" thickBot="1" x14ac:dyDescent="0.3">
      <c r="A49" s="154"/>
      <c r="B49" s="404" t="s">
        <v>49</v>
      </c>
      <c r="C49" s="405"/>
      <c r="D49" s="405"/>
      <c r="E49" s="405"/>
      <c r="F49" s="406"/>
      <c r="G49" s="154"/>
      <c r="H49" s="154"/>
      <c r="I49" s="154"/>
      <c r="J49" s="154"/>
      <c r="K49" s="154"/>
      <c r="L49" s="154"/>
      <c r="M49" s="154"/>
      <c r="N49" s="154"/>
      <c r="O49" s="154"/>
      <c r="P49" s="154"/>
      <c r="Q49" s="154"/>
      <c r="R49" s="154"/>
      <c r="S49" s="154"/>
      <c r="T49" s="154"/>
    </row>
    <row r="50" spans="1:24" ht="15.75" thickBot="1" x14ac:dyDescent="0.3">
      <c r="A50" s="154"/>
      <c r="B50" s="206" t="s">
        <v>50</v>
      </c>
      <c r="C50" s="407" t="s">
        <v>51</v>
      </c>
      <c r="D50" s="408"/>
      <c r="E50" s="409"/>
      <c r="F50" s="410"/>
      <c r="G50" s="154"/>
      <c r="H50" s="154"/>
      <c r="I50" s="154"/>
      <c r="J50" s="154"/>
      <c r="K50" s="154"/>
      <c r="L50" s="154"/>
      <c r="M50" s="154"/>
      <c r="N50" s="154"/>
      <c r="O50" s="154"/>
      <c r="P50" s="154"/>
      <c r="Q50" s="154"/>
      <c r="R50" s="154"/>
      <c r="S50" s="154"/>
      <c r="T50" s="154"/>
    </row>
    <row r="51" spans="1:24" ht="15.75" thickBot="1" x14ac:dyDescent="0.3">
      <c r="A51" s="154"/>
      <c r="B51" s="207"/>
      <c r="C51" s="208"/>
      <c r="D51" s="208"/>
      <c r="E51" s="208"/>
      <c r="F51" s="208"/>
      <c r="G51" s="154"/>
      <c r="H51" s="154"/>
      <c r="I51" s="154"/>
      <c r="J51" s="154"/>
      <c r="K51" s="154"/>
      <c r="L51" s="154"/>
      <c r="M51" s="154"/>
      <c r="N51" s="154"/>
      <c r="O51" s="154"/>
      <c r="P51" s="154"/>
      <c r="Q51" s="154"/>
      <c r="R51" s="154"/>
      <c r="S51" s="154"/>
      <c r="T51" s="154"/>
    </row>
    <row r="52" spans="1:24" ht="15.75" thickBot="1" x14ac:dyDescent="0.3">
      <c r="A52" s="154"/>
      <c r="B52" s="375" t="s">
        <v>52</v>
      </c>
      <c r="C52" s="375"/>
      <c r="D52" s="411" t="s">
        <v>53</v>
      </c>
      <c r="E52" s="412"/>
      <c r="F52" s="412"/>
      <c r="G52" s="412"/>
      <c r="H52" s="413"/>
      <c r="I52" s="154"/>
      <c r="J52" s="414" t="s">
        <v>54</v>
      </c>
      <c r="K52" s="415"/>
      <c r="L52" s="416" t="s">
        <v>55</v>
      </c>
      <c r="M52" s="417"/>
      <c r="N52" s="418"/>
      <c r="O52" s="154"/>
      <c r="P52" s="419" t="s">
        <v>12</v>
      </c>
      <c r="Q52" s="420"/>
      <c r="R52" s="420"/>
      <c r="S52" s="420"/>
      <c r="T52" s="421"/>
    </row>
    <row r="53" spans="1:24" ht="15.75" thickBot="1" x14ac:dyDescent="0.3">
      <c r="A53" s="154"/>
      <c r="B53" s="375" t="s">
        <v>56</v>
      </c>
      <c r="C53" s="375"/>
      <c r="D53" s="209" t="s">
        <v>41</v>
      </c>
      <c r="E53" s="210"/>
      <c r="F53" s="394" t="s">
        <v>57</v>
      </c>
      <c r="G53" s="395"/>
      <c r="H53" s="396"/>
      <c r="I53" s="154"/>
      <c r="J53" s="397">
        <v>1</v>
      </c>
      <c r="K53" s="398"/>
      <c r="L53" s="389" t="s">
        <v>58</v>
      </c>
      <c r="M53" s="390"/>
      <c r="N53" s="391"/>
      <c r="O53" s="154"/>
      <c r="P53" s="211" t="s">
        <v>39</v>
      </c>
      <c r="Q53" s="389" t="s">
        <v>59</v>
      </c>
      <c r="R53" s="390"/>
      <c r="S53" s="390"/>
      <c r="T53" s="391"/>
    </row>
    <row r="54" spans="1:24" ht="15.75" thickBot="1" x14ac:dyDescent="0.3">
      <c r="A54" s="154"/>
      <c r="B54" s="375" t="s">
        <v>60</v>
      </c>
      <c r="C54" s="375"/>
      <c r="D54" s="212" t="s">
        <v>61</v>
      </c>
      <c r="E54" s="213"/>
      <c r="F54" s="384" t="s">
        <v>62</v>
      </c>
      <c r="G54" s="385"/>
      <c r="H54" s="386"/>
      <c r="I54" s="154"/>
      <c r="J54" s="387">
        <v>2</v>
      </c>
      <c r="K54" s="388"/>
      <c r="L54" s="389" t="s">
        <v>63</v>
      </c>
      <c r="M54" s="390"/>
      <c r="N54" s="391"/>
      <c r="O54" s="154"/>
      <c r="P54" s="214" t="s">
        <v>64</v>
      </c>
      <c r="Q54" s="389" t="s">
        <v>65</v>
      </c>
      <c r="R54" s="390"/>
      <c r="S54" s="390"/>
      <c r="T54" s="391"/>
    </row>
    <row r="55" spans="1:24" ht="15.75" thickBot="1" x14ac:dyDescent="0.3">
      <c r="A55" s="154"/>
      <c r="B55" s="375" t="s">
        <v>66</v>
      </c>
      <c r="C55" s="375"/>
      <c r="D55" s="209" t="s">
        <v>67</v>
      </c>
      <c r="E55" s="210"/>
      <c r="F55" s="384" t="s">
        <v>68</v>
      </c>
      <c r="G55" s="385"/>
      <c r="H55" s="386"/>
      <c r="I55" s="154"/>
      <c r="J55" s="387">
        <v>3</v>
      </c>
      <c r="K55" s="388"/>
      <c r="L55" s="389" t="s">
        <v>69</v>
      </c>
      <c r="M55" s="390"/>
      <c r="N55" s="391"/>
      <c r="O55" s="154"/>
      <c r="P55" s="215" t="s">
        <v>70</v>
      </c>
      <c r="Q55" s="300" t="s">
        <v>71</v>
      </c>
      <c r="R55" s="301"/>
      <c r="S55" s="301"/>
      <c r="T55" s="302"/>
    </row>
    <row r="56" spans="1:24" ht="15.75" thickBot="1" x14ac:dyDescent="0.3">
      <c r="A56" s="154"/>
      <c r="B56" s="375" t="s">
        <v>72</v>
      </c>
      <c r="C56" s="375"/>
      <c r="D56" s="212" t="s">
        <v>46</v>
      </c>
      <c r="E56" s="213"/>
      <c r="F56" s="384" t="s">
        <v>73</v>
      </c>
      <c r="G56" s="385"/>
      <c r="H56" s="386"/>
      <c r="I56" s="154"/>
      <c r="J56" s="392">
        <v>4</v>
      </c>
      <c r="K56" s="393"/>
      <c r="L56" s="300" t="s">
        <v>74</v>
      </c>
      <c r="M56" s="301"/>
      <c r="N56" s="302"/>
      <c r="O56" s="154"/>
      <c r="P56" s="154"/>
      <c r="Q56" s="154"/>
      <c r="R56" s="154"/>
      <c r="S56" s="154"/>
      <c r="T56" s="154"/>
    </row>
    <row r="57" spans="1:24" ht="15.75" thickBot="1" x14ac:dyDescent="0.3">
      <c r="A57" s="154"/>
      <c r="B57" s="375" t="s">
        <v>75</v>
      </c>
      <c r="C57" s="375"/>
      <c r="D57" s="216" t="s">
        <v>76</v>
      </c>
      <c r="E57" s="217"/>
      <c r="F57" s="377" t="s">
        <v>77</v>
      </c>
      <c r="G57" s="378"/>
      <c r="H57" s="379"/>
      <c r="I57" s="154"/>
      <c r="J57" s="154"/>
      <c r="K57" s="154"/>
      <c r="L57" s="154"/>
      <c r="M57" s="154"/>
      <c r="N57" s="154"/>
      <c r="O57" s="154"/>
      <c r="P57" s="154"/>
      <c r="Q57" s="154"/>
      <c r="R57" s="154"/>
      <c r="S57" s="154"/>
      <c r="T57" s="154"/>
    </row>
    <row r="58" spans="1:24" x14ac:dyDescent="0.25">
      <c r="A58" s="154"/>
      <c r="B58" s="375" t="s">
        <v>78</v>
      </c>
      <c r="C58" s="375"/>
      <c r="D58" s="375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154"/>
      <c r="Q58" s="154"/>
      <c r="R58" s="154"/>
      <c r="S58" s="154"/>
      <c r="T58" s="154"/>
    </row>
    <row r="60" spans="1:24" ht="23.25" x14ac:dyDescent="0.35">
      <c r="A60" s="155"/>
      <c r="B60" s="155"/>
      <c r="C60" s="155"/>
      <c r="D60" s="155"/>
      <c r="E60" s="155"/>
      <c r="F60" s="155"/>
      <c r="G60" s="155"/>
      <c r="H60" s="155"/>
      <c r="I60" s="156"/>
      <c r="J60" s="501" t="s">
        <v>104</v>
      </c>
      <c r="K60" s="501"/>
      <c r="L60" s="501"/>
      <c r="M60" s="501"/>
      <c r="N60" s="501"/>
      <c r="O60" s="501"/>
      <c r="P60" s="501"/>
      <c r="Q60" s="2"/>
      <c r="R60" s="1"/>
      <c r="S60" s="1"/>
      <c r="T60" s="1"/>
      <c r="U60" s="1"/>
      <c r="V60" s="1"/>
      <c r="W60" s="1"/>
      <c r="X60" s="1"/>
    </row>
    <row r="61" spans="1:24" ht="23.25" x14ac:dyDescent="0.35">
      <c r="A61" s="155"/>
      <c r="B61" s="155"/>
      <c r="C61" s="155"/>
      <c r="D61" s="155"/>
      <c r="E61" s="155"/>
      <c r="F61" s="155"/>
      <c r="G61" s="155"/>
      <c r="H61" s="155"/>
      <c r="I61" s="156"/>
      <c r="J61" s="248"/>
      <c r="K61" s="248"/>
      <c r="L61" s="248"/>
      <c r="M61" s="248"/>
      <c r="N61" s="248"/>
      <c r="O61" s="248"/>
      <c r="P61" s="248"/>
      <c r="Q61" s="2"/>
      <c r="R61" s="1"/>
      <c r="S61" s="1"/>
      <c r="T61" s="1"/>
      <c r="U61" s="1"/>
      <c r="V61" s="1"/>
      <c r="W61" s="1"/>
      <c r="X61" s="1"/>
    </row>
    <row r="62" spans="1:24" ht="23.25" x14ac:dyDescent="0.35">
      <c r="A62" s="155"/>
      <c r="B62" s="155"/>
      <c r="C62" s="155"/>
      <c r="D62" s="155"/>
      <c r="E62" s="155"/>
      <c r="F62" s="155"/>
      <c r="G62" s="249"/>
      <c r="H62" s="249"/>
      <c r="I62" s="250"/>
      <c r="J62" s="157" t="s">
        <v>105</v>
      </c>
      <c r="K62" s="157"/>
      <c r="L62" s="157"/>
      <c r="M62" s="248"/>
      <c r="N62" s="248"/>
      <c r="O62" s="248"/>
      <c r="P62" s="248"/>
      <c r="Q62" s="2"/>
      <c r="R62" s="1"/>
      <c r="S62" s="1"/>
      <c r="T62" s="1"/>
      <c r="U62" s="1"/>
      <c r="V62" s="1"/>
      <c r="W62" s="1"/>
      <c r="X62" s="1"/>
    </row>
    <row r="63" spans="1:24" ht="23.25" x14ac:dyDescent="0.35">
      <c r="A63" s="155"/>
      <c r="B63" s="155"/>
      <c r="C63" s="155"/>
      <c r="D63" s="155"/>
      <c r="E63" s="155"/>
      <c r="F63" s="155"/>
      <c r="G63" s="155"/>
      <c r="H63" s="155"/>
      <c r="I63" s="156"/>
      <c r="J63" s="248"/>
      <c r="K63" s="248"/>
      <c r="L63" s="248"/>
      <c r="M63" s="248"/>
      <c r="N63" s="251"/>
      <c r="O63" s="248"/>
      <c r="P63" s="248"/>
      <c r="Q63" s="2"/>
      <c r="R63" s="1"/>
      <c r="S63" s="1"/>
      <c r="T63" s="1"/>
      <c r="U63" s="1"/>
      <c r="V63" s="1"/>
      <c r="W63" s="1"/>
      <c r="X63" s="1"/>
    </row>
    <row r="64" spans="1:24" x14ac:dyDescent="0.25">
      <c r="M64" s="6"/>
    </row>
    <row r="65" spans="1:24" ht="15.75" thickBot="1" x14ac:dyDescent="0.3">
      <c r="B65" s="7"/>
    </row>
    <row r="66" spans="1:24" ht="15.75" thickBot="1" x14ac:dyDescent="0.3">
      <c r="A66" s="478" t="s">
        <v>2</v>
      </c>
      <c r="B66" s="491"/>
      <c r="C66" s="491"/>
      <c r="D66" s="491"/>
      <c r="E66" s="491"/>
      <c r="F66" s="491"/>
      <c r="G66" s="479"/>
      <c r="H66" s="492" t="s">
        <v>3</v>
      </c>
      <c r="I66" s="514" t="s">
        <v>4</v>
      </c>
      <c r="J66" s="515"/>
      <c r="K66" s="515"/>
      <c r="L66" s="516"/>
      <c r="M66" s="514" t="s">
        <v>5</v>
      </c>
      <c r="N66" s="515"/>
      <c r="O66" s="516"/>
      <c r="P66" s="517" t="s">
        <v>6</v>
      </c>
      <c r="Q66" s="518"/>
      <c r="R66" s="518"/>
      <c r="S66" s="518"/>
      <c r="T66" s="518"/>
      <c r="U66" s="518"/>
      <c r="V66" s="519"/>
      <c r="W66" s="478" t="s">
        <v>7</v>
      </c>
      <c r="X66" s="479"/>
    </row>
    <row r="67" spans="1:24" ht="38.25" x14ac:dyDescent="0.25">
      <c r="A67" s="480" t="s">
        <v>8</v>
      </c>
      <c r="B67" s="482" t="s">
        <v>9</v>
      </c>
      <c r="C67" s="482" t="s">
        <v>10</v>
      </c>
      <c r="D67" s="482" t="s">
        <v>11</v>
      </c>
      <c r="E67" s="482" t="s">
        <v>12</v>
      </c>
      <c r="F67" s="482" t="s">
        <v>13</v>
      </c>
      <c r="G67" s="511" t="s">
        <v>14</v>
      </c>
      <c r="H67" s="493"/>
      <c r="I67" s="486" t="s">
        <v>15</v>
      </c>
      <c r="J67" s="160" t="s">
        <v>16</v>
      </c>
      <c r="K67" s="160" t="s">
        <v>17</v>
      </c>
      <c r="L67" s="252" t="s">
        <v>106</v>
      </c>
      <c r="M67" s="253" t="s">
        <v>19</v>
      </c>
      <c r="N67" s="160" t="s">
        <v>20</v>
      </c>
      <c r="O67" s="161" t="s">
        <v>21</v>
      </c>
      <c r="P67" s="162" t="s">
        <v>22</v>
      </c>
      <c r="Q67" s="163" t="s">
        <v>23</v>
      </c>
      <c r="R67" s="513" t="s">
        <v>24</v>
      </c>
      <c r="S67" s="163" t="s">
        <v>25</v>
      </c>
      <c r="T67" s="163" t="s">
        <v>26</v>
      </c>
      <c r="U67" s="163" t="s">
        <v>27</v>
      </c>
      <c r="V67" s="164" t="s">
        <v>28</v>
      </c>
      <c r="W67" s="254" t="s">
        <v>29</v>
      </c>
      <c r="X67" s="510" t="s">
        <v>100</v>
      </c>
    </row>
    <row r="68" spans="1:24" ht="15.75" thickBot="1" x14ac:dyDescent="0.3">
      <c r="A68" s="481"/>
      <c r="B68" s="483"/>
      <c r="C68" s="483"/>
      <c r="D68" s="483"/>
      <c r="E68" s="483"/>
      <c r="F68" s="483"/>
      <c r="G68" s="512"/>
      <c r="H68" s="494"/>
      <c r="I68" s="487"/>
      <c r="J68" s="166" t="s">
        <v>30</v>
      </c>
      <c r="K68" s="167" t="s">
        <v>31</v>
      </c>
      <c r="L68" s="255" t="s">
        <v>32</v>
      </c>
      <c r="M68" s="169" t="s">
        <v>33</v>
      </c>
      <c r="N68" s="171" t="s">
        <v>30</v>
      </c>
      <c r="O68" s="256" t="s">
        <v>33</v>
      </c>
      <c r="P68" s="169" t="s">
        <v>35</v>
      </c>
      <c r="Q68" s="170" t="s">
        <v>30</v>
      </c>
      <c r="R68" s="513"/>
      <c r="S68" s="171" t="s">
        <v>35</v>
      </c>
      <c r="T68" s="172" t="s">
        <v>36</v>
      </c>
      <c r="U68" s="172" t="s">
        <v>31</v>
      </c>
      <c r="V68" s="257" t="s">
        <v>37</v>
      </c>
      <c r="W68" s="258"/>
      <c r="X68" s="476"/>
    </row>
    <row r="69" spans="1:24" x14ac:dyDescent="0.25">
      <c r="A69" s="472">
        <v>1</v>
      </c>
      <c r="B69" s="448" t="s">
        <v>107</v>
      </c>
      <c r="C69" s="503"/>
      <c r="D69" s="442">
        <v>64</v>
      </c>
      <c r="E69" s="444" t="s">
        <v>39</v>
      </c>
      <c r="F69" s="444">
        <v>1</v>
      </c>
      <c r="G69" s="435" t="s">
        <v>41</v>
      </c>
      <c r="H69" s="222" t="s">
        <v>42</v>
      </c>
      <c r="I69" s="59">
        <v>44209</v>
      </c>
      <c r="J69" s="259">
        <f>I69+12+4+1</f>
        <v>44226</v>
      </c>
      <c r="K69" s="259">
        <f>J69+3</f>
        <v>44229</v>
      </c>
      <c r="L69" s="259">
        <f>K69+30+1+1</f>
        <v>44261</v>
      </c>
      <c r="M69" s="259">
        <f>L69+15+6</f>
        <v>44282</v>
      </c>
      <c r="N69" s="259">
        <f>M69+12+4</f>
        <v>44298</v>
      </c>
      <c r="O69" s="259">
        <f>N69+15+6</f>
        <v>44319</v>
      </c>
      <c r="P69" s="259">
        <f>O69+7+2</f>
        <v>44328</v>
      </c>
      <c r="Q69" s="259">
        <f>P69+12+4+2</f>
        <v>44346</v>
      </c>
      <c r="R69" s="260"/>
      <c r="S69" s="261">
        <f>Q69+7+2+1</f>
        <v>44356</v>
      </c>
      <c r="T69" s="259">
        <f>S69+10+4</f>
        <v>44370</v>
      </c>
      <c r="U69" s="259">
        <f>T69+3</f>
        <v>44373</v>
      </c>
      <c r="V69" s="259">
        <f>U69+3+2</f>
        <v>44378</v>
      </c>
      <c r="W69" s="259">
        <f>V69+5</f>
        <v>44383</v>
      </c>
      <c r="X69" s="262"/>
    </row>
    <row r="70" spans="1:24" x14ac:dyDescent="0.25">
      <c r="A70" s="437"/>
      <c r="B70" s="464"/>
      <c r="C70" s="451"/>
      <c r="D70" s="452"/>
      <c r="E70" s="453"/>
      <c r="F70" s="453"/>
      <c r="G70" s="454"/>
      <c r="H70" s="263" t="s">
        <v>43</v>
      </c>
      <c r="I70" s="15"/>
      <c r="J70" s="16"/>
      <c r="K70" s="16"/>
      <c r="L70" s="56"/>
      <c r="M70" s="15"/>
      <c r="N70" s="16"/>
      <c r="O70" s="17"/>
      <c r="P70" s="18"/>
      <c r="Q70" s="19"/>
      <c r="R70" s="16"/>
      <c r="S70" s="16"/>
      <c r="T70" s="16"/>
      <c r="U70" s="16"/>
      <c r="V70" s="17"/>
      <c r="W70" s="15"/>
      <c r="X70" s="56"/>
    </row>
    <row r="71" spans="1:24" x14ac:dyDescent="0.25">
      <c r="A71" s="436">
        <v>2</v>
      </c>
      <c r="B71" s="464" t="s">
        <v>108</v>
      </c>
      <c r="C71" s="451"/>
      <c r="D71" s="452">
        <v>64</v>
      </c>
      <c r="E71" s="453" t="s">
        <v>39</v>
      </c>
      <c r="F71" s="453">
        <v>2</v>
      </c>
      <c r="G71" s="435" t="s">
        <v>41</v>
      </c>
      <c r="H71" s="222" t="s">
        <v>42</v>
      </c>
      <c r="I71" s="59">
        <v>44209</v>
      </c>
      <c r="J71" s="259">
        <f>I71+12+4+1</f>
        <v>44226</v>
      </c>
      <c r="K71" s="259">
        <f>J71+3</f>
        <v>44229</v>
      </c>
      <c r="L71" s="259">
        <f>K71+30+1+1</f>
        <v>44261</v>
      </c>
      <c r="M71" s="259">
        <f>L71+15+6</f>
        <v>44282</v>
      </c>
      <c r="N71" s="259">
        <f>M71+12+4</f>
        <v>44298</v>
      </c>
      <c r="O71" s="259">
        <f>N71+15+6</f>
        <v>44319</v>
      </c>
      <c r="P71" s="259">
        <f>O71+7+2</f>
        <v>44328</v>
      </c>
      <c r="Q71" s="259">
        <f>P71+12+4+2</f>
        <v>44346</v>
      </c>
      <c r="R71" s="260"/>
      <c r="S71" s="261">
        <f>Q71+7+2+1</f>
        <v>44356</v>
      </c>
      <c r="T71" s="259">
        <f>S71+10+4</f>
        <v>44370</v>
      </c>
      <c r="U71" s="259">
        <f>T71+3</f>
        <v>44373</v>
      </c>
      <c r="V71" s="259">
        <f>U71+3+2</f>
        <v>44378</v>
      </c>
      <c r="W71" s="259">
        <f>V71+5</f>
        <v>44383</v>
      </c>
      <c r="X71" s="262"/>
    </row>
    <row r="72" spans="1:24" x14ac:dyDescent="0.25">
      <c r="A72" s="437"/>
      <c r="B72" s="464"/>
      <c r="C72" s="451"/>
      <c r="D72" s="452"/>
      <c r="E72" s="453"/>
      <c r="F72" s="453"/>
      <c r="G72" s="454"/>
      <c r="H72" s="263" t="s">
        <v>43</v>
      </c>
      <c r="I72" s="15"/>
      <c r="J72" s="16"/>
      <c r="K72" s="16"/>
      <c r="L72" s="56"/>
      <c r="M72" s="15"/>
      <c r="N72" s="16"/>
      <c r="O72" s="17"/>
      <c r="P72" s="18"/>
      <c r="Q72" s="19"/>
      <c r="R72" s="16"/>
      <c r="S72" s="16"/>
      <c r="T72" s="16"/>
      <c r="U72" s="16"/>
      <c r="V72" s="17"/>
      <c r="W72" s="15"/>
      <c r="X72" s="56"/>
    </row>
    <row r="73" spans="1:24" x14ac:dyDescent="0.25">
      <c r="A73" s="436">
        <v>3</v>
      </c>
      <c r="B73" s="464" t="s">
        <v>109</v>
      </c>
      <c r="C73" s="451"/>
      <c r="D73" s="452">
        <v>64</v>
      </c>
      <c r="E73" s="453" t="s">
        <v>39</v>
      </c>
      <c r="F73" s="453">
        <v>3</v>
      </c>
      <c r="G73" s="435" t="s">
        <v>41</v>
      </c>
      <c r="H73" s="222" t="s">
        <v>42</v>
      </c>
      <c r="I73" s="59">
        <v>44209</v>
      </c>
      <c r="J73" s="259">
        <f>I73+12+4+1</f>
        <v>44226</v>
      </c>
      <c r="K73" s="259">
        <f>J73+3</f>
        <v>44229</v>
      </c>
      <c r="L73" s="259">
        <f>K73+30+1+1</f>
        <v>44261</v>
      </c>
      <c r="M73" s="259">
        <f>L73+15+6</f>
        <v>44282</v>
      </c>
      <c r="N73" s="259">
        <f>M73+12+4</f>
        <v>44298</v>
      </c>
      <c r="O73" s="259">
        <f>N73+15+6</f>
        <v>44319</v>
      </c>
      <c r="P73" s="259">
        <f>O73+7+2</f>
        <v>44328</v>
      </c>
      <c r="Q73" s="259">
        <f>P73+12+4+2</f>
        <v>44346</v>
      </c>
      <c r="R73" s="260"/>
      <c r="S73" s="261">
        <f>Q73+7+2+1</f>
        <v>44356</v>
      </c>
      <c r="T73" s="259">
        <f>S73+10+4</f>
        <v>44370</v>
      </c>
      <c r="U73" s="259">
        <f>T73+3</f>
        <v>44373</v>
      </c>
      <c r="V73" s="259">
        <f>U73+3+2</f>
        <v>44378</v>
      </c>
      <c r="W73" s="259">
        <f>V73+5</f>
        <v>44383</v>
      </c>
      <c r="X73" s="262"/>
    </row>
    <row r="74" spans="1:24" x14ac:dyDescent="0.25">
      <c r="A74" s="437"/>
      <c r="B74" s="464"/>
      <c r="C74" s="451"/>
      <c r="D74" s="452"/>
      <c r="E74" s="453"/>
      <c r="F74" s="453"/>
      <c r="G74" s="454"/>
      <c r="H74" s="263" t="s">
        <v>43</v>
      </c>
      <c r="I74" s="15"/>
      <c r="J74" s="16"/>
      <c r="K74" s="16"/>
      <c r="L74" s="56"/>
      <c r="M74" s="15"/>
      <c r="N74" s="16"/>
      <c r="O74" s="17"/>
      <c r="P74" s="18"/>
      <c r="Q74" s="19"/>
      <c r="R74" s="16"/>
      <c r="S74" s="16"/>
      <c r="T74" s="16"/>
      <c r="U74" s="16"/>
      <c r="V74" s="17"/>
      <c r="W74" s="15"/>
      <c r="X74" s="56"/>
    </row>
    <row r="75" spans="1:24" x14ac:dyDescent="0.25">
      <c r="A75" s="436">
        <v>4</v>
      </c>
      <c r="B75" s="464" t="s">
        <v>110</v>
      </c>
      <c r="C75" s="451"/>
      <c r="D75" s="452">
        <v>64</v>
      </c>
      <c r="E75" s="453" t="s">
        <v>39</v>
      </c>
      <c r="F75" s="453">
        <v>5</v>
      </c>
      <c r="G75" s="454" t="s">
        <v>67</v>
      </c>
      <c r="H75" s="222" t="s">
        <v>42</v>
      </c>
      <c r="I75" s="259">
        <v>44214</v>
      </c>
      <c r="J75" s="259">
        <f>I75+12+2+2</f>
        <v>44230</v>
      </c>
      <c r="K75" s="259">
        <f>J75+3+2+1</f>
        <v>44236</v>
      </c>
      <c r="L75" s="259">
        <f>K75+30</f>
        <v>44266</v>
      </c>
      <c r="M75" s="259">
        <f>L75+15+6</f>
        <v>44287</v>
      </c>
      <c r="N75" s="259">
        <f>M75+12+2+2+2+1</f>
        <v>44306</v>
      </c>
      <c r="O75" s="259">
        <f>N75+15+6</f>
        <v>44327</v>
      </c>
      <c r="P75" s="259">
        <f>O75+7+2+1</f>
        <v>44337</v>
      </c>
      <c r="Q75" s="259">
        <f>P75+12+2+2+2+1</f>
        <v>44356</v>
      </c>
      <c r="R75" s="259"/>
      <c r="S75" s="259">
        <f>Q75+7+2</f>
        <v>44365</v>
      </c>
      <c r="T75" s="259">
        <f>S75+10+2+2</f>
        <v>44379</v>
      </c>
      <c r="U75" s="259">
        <f>T75+3+2</f>
        <v>44384</v>
      </c>
      <c r="V75" s="259">
        <f>U75+3+2</f>
        <v>44389</v>
      </c>
      <c r="W75" s="259">
        <f>V75+5+1+1</f>
        <v>44396</v>
      </c>
      <c r="X75" s="259"/>
    </row>
    <row r="76" spans="1:24" x14ac:dyDescent="0.25">
      <c r="A76" s="437"/>
      <c r="B76" s="447"/>
      <c r="C76" s="502"/>
      <c r="D76" s="452"/>
      <c r="E76" s="453"/>
      <c r="F76" s="453"/>
      <c r="G76" s="454"/>
      <c r="H76" s="263" t="s">
        <v>43</v>
      </c>
      <c r="I76" s="15"/>
      <c r="J76" s="15"/>
      <c r="K76" s="15"/>
      <c r="L76" s="15"/>
      <c r="M76" s="15"/>
      <c r="N76" s="15"/>
      <c r="O76" s="15"/>
      <c r="P76" s="15"/>
      <c r="Q76" s="15"/>
      <c r="R76" s="16"/>
      <c r="S76" s="16"/>
      <c r="T76" s="16"/>
      <c r="U76" s="16"/>
      <c r="V76" s="16"/>
      <c r="W76" s="16"/>
      <c r="X76" s="56"/>
    </row>
    <row r="77" spans="1:24" x14ac:dyDescent="0.25">
      <c r="A77" s="436">
        <v>5</v>
      </c>
      <c r="B77" s="508" t="s">
        <v>111</v>
      </c>
      <c r="C77" s="502"/>
      <c r="D77" s="452">
        <v>64</v>
      </c>
      <c r="E77" s="453" t="s">
        <v>39</v>
      </c>
      <c r="F77" s="453">
        <v>6</v>
      </c>
      <c r="G77" s="435" t="s">
        <v>41</v>
      </c>
      <c r="H77" s="222" t="s">
        <v>42</v>
      </c>
      <c r="I77" s="259">
        <v>44214</v>
      </c>
      <c r="J77" s="259">
        <f>I77+12+2+2</f>
        <v>44230</v>
      </c>
      <c r="K77" s="259">
        <f>J77+3+2+1</f>
        <v>44236</v>
      </c>
      <c r="L77" s="259">
        <f>K77+30</f>
        <v>44266</v>
      </c>
      <c r="M77" s="259">
        <f>L77+15+6</f>
        <v>44287</v>
      </c>
      <c r="N77" s="259">
        <f>M77+12+2+2+2+1</f>
        <v>44306</v>
      </c>
      <c r="O77" s="259">
        <f>N77+15+6</f>
        <v>44327</v>
      </c>
      <c r="P77" s="259">
        <f>O77+7+2+1</f>
        <v>44337</v>
      </c>
      <c r="Q77" s="259">
        <f>P77+12+2+2+2+1</f>
        <v>44356</v>
      </c>
      <c r="R77" s="259"/>
      <c r="S77" s="259">
        <f>Q77+7+2</f>
        <v>44365</v>
      </c>
      <c r="T77" s="259">
        <f>S77+10+2+2</f>
        <v>44379</v>
      </c>
      <c r="U77" s="259">
        <f>T77+3+2</f>
        <v>44384</v>
      </c>
      <c r="V77" s="259">
        <f>U77+3+2</f>
        <v>44389</v>
      </c>
      <c r="W77" s="259">
        <f>V77+5+1+1</f>
        <v>44396</v>
      </c>
      <c r="X77" s="259"/>
    </row>
    <row r="78" spans="1:24" ht="15.75" thickBot="1" x14ac:dyDescent="0.3">
      <c r="A78" s="472"/>
      <c r="B78" s="509"/>
      <c r="C78" s="503"/>
      <c r="D78" s="441"/>
      <c r="E78" s="443"/>
      <c r="F78" s="443"/>
      <c r="G78" s="454"/>
      <c r="H78" s="264" t="s">
        <v>43</v>
      </c>
      <c r="I78" s="64"/>
      <c r="J78" s="65"/>
      <c r="K78" s="65"/>
      <c r="L78" s="66"/>
      <c r="M78" s="64"/>
      <c r="N78" s="65"/>
      <c r="O78" s="67"/>
      <c r="P78" s="68"/>
      <c r="Q78" s="69"/>
      <c r="R78" s="65"/>
      <c r="S78" s="65"/>
      <c r="T78" s="65"/>
      <c r="U78" s="65"/>
      <c r="V78" s="70"/>
      <c r="W78" s="64"/>
      <c r="X78" s="66"/>
    </row>
    <row r="79" spans="1:24" x14ac:dyDescent="0.25">
      <c r="A79" s="504">
        <v>6</v>
      </c>
      <c r="B79" s="506" t="s">
        <v>112</v>
      </c>
      <c r="C79" s="502"/>
      <c r="D79" s="441">
        <v>64</v>
      </c>
      <c r="E79" s="443" t="s">
        <v>39</v>
      </c>
      <c r="F79" s="443">
        <v>7</v>
      </c>
      <c r="G79" s="435" t="s">
        <v>41</v>
      </c>
      <c r="H79" s="265" t="s">
        <v>42</v>
      </c>
      <c r="I79" s="259">
        <v>44214</v>
      </c>
      <c r="J79" s="259">
        <f>I79+12+2+2</f>
        <v>44230</v>
      </c>
      <c r="K79" s="259">
        <f>J79+3+2+1</f>
        <v>44236</v>
      </c>
      <c r="L79" s="259">
        <f>K79+30</f>
        <v>44266</v>
      </c>
      <c r="M79" s="259">
        <f>L79+15+6</f>
        <v>44287</v>
      </c>
      <c r="N79" s="259">
        <f>M79+12+2+2+2+1</f>
        <v>44306</v>
      </c>
      <c r="O79" s="259">
        <f>N79+15+6</f>
        <v>44327</v>
      </c>
      <c r="P79" s="259">
        <f>O79+7+2+1</f>
        <v>44337</v>
      </c>
      <c r="Q79" s="259">
        <f>P79+12+2+2+2+1</f>
        <v>44356</v>
      </c>
      <c r="R79" s="259"/>
      <c r="S79" s="259">
        <f>Q79+7+2</f>
        <v>44365</v>
      </c>
      <c r="T79" s="259">
        <f>S79+10+2+2</f>
        <v>44379</v>
      </c>
      <c r="U79" s="259">
        <f>T79+3+2</f>
        <v>44384</v>
      </c>
      <c r="V79" s="259">
        <f>U79+3+2</f>
        <v>44389</v>
      </c>
      <c r="W79" s="259">
        <f>V79+5+1+1</f>
        <v>44396</v>
      </c>
      <c r="X79" s="259"/>
    </row>
    <row r="80" spans="1:24" ht="15.75" thickBot="1" x14ac:dyDescent="0.3">
      <c r="A80" s="505"/>
      <c r="B80" s="507"/>
      <c r="C80" s="503"/>
      <c r="D80" s="442"/>
      <c r="E80" s="444"/>
      <c r="F80" s="444"/>
      <c r="G80" s="454"/>
      <c r="H80" s="266" t="s">
        <v>43</v>
      </c>
      <c r="I80" s="71"/>
      <c r="J80" s="72"/>
      <c r="K80" s="72"/>
      <c r="L80" s="70"/>
      <c r="M80" s="73"/>
      <c r="N80" s="72"/>
      <c r="O80" s="70"/>
      <c r="P80" s="74"/>
      <c r="Q80" s="74"/>
      <c r="R80" s="72"/>
      <c r="S80" s="75"/>
      <c r="T80" s="72"/>
      <c r="U80" s="72"/>
      <c r="V80" s="154"/>
      <c r="W80" s="73"/>
      <c r="X80" s="76"/>
    </row>
    <row r="81" spans="1:24" x14ac:dyDescent="0.25">
      <c r="A81" s="267">
        <v>7</v>
      </c>
      <c r="B81" s="447" t="s">
        <v>113</v>
      </c>
      <c r="C81" s="502"/>
      <c r="D81" s="441">
        <v>64</v>
      </c>
      <c r="E81" s="443" t="s">
        <v>39</v>
      </c>
      <c r="F81" s="443">
        <v>8</v>
      </c>
      <c r="G81" s="435" t="s">
        <v>41</v>
      </c>
      <c r="H81" s="268" t="s">
        <v>42</v>
      </c>
      <c r="I81" s="259">
        <v>44214</v>
      </c>
      <c r="J81" s="259">
        <f>I81+12+2+2</f>
        <v>44230</v>
      </c>
      <c r="K81" s="259">
        <f>J81+3+2+1</f>
        <v>44236</v>
      </c>
      <c r="L81" s="259">
        <f>K81+30</f>
        <v>44266</v>
      </c>
      <c r="M81" s="259">
        <f>L81+15+6</f>
        <v>44287</v>
      </c>
      <c r="N81" s="259">
        <f>M81+12+2+2+2+1</f>
        <v>44306</v>
      </c>
      <c r="O81" s="259">
        <f>N81+15+6</f>
        <v>44327</v>
      </c>
      <c r="P81" s="259">
        <f>O81+7+2+1</f>
        <v>44337</v>
      </c>
      <c r="Q81" s="259">
        <f>P81+12+2+2+2+1</f>
        <v>44356</v>
      </c>
      <c r="R81" s="259"/>
      <c r="S81" s="259">
        <f>Q81+7+2</f>
        <v>44365</v>
      </c>
      <c r="T81" s="259">
        <f>S81+10+2+2</f>
        <v>44379</v>
      </c>
      <c r="U81" s="259">
        <f>T81+3+2</f>
        <v>44384</v>
      </c>
      <c r="V81" s="259">
        <f>U81+3+2</f>
        <v>44389</v>
      </c>
      <c r="W81" s="259">
        <f>V81+5+1+1</f>
        <v>44396</v>
      </c>
      <c r="X81" s="259"/>
    </row>
    <row r="82" spans="1:24" x14ac:dyDescent="0.25">
      <c r="A82" s="269"/>
      <c r="B82" s="448"/>
      <c r="C82" s="503"/>
      <c r="D82" s="442"/>
      <c r="E82" s="444"/>
      <c r="F82" s="444"/>
      <c r="G82" s="454"/>
      <c r="H82" s="270" t="s">
        <v>43</v>
      </c>
      <c r="I82" s="16"/>
      <c r="J82" s="16"/>
      <c r="K82" s="16"/>
      <c r="L82" s="56"/>
      <c r="M82" s="77"/>
      <c r="N82" s="75"/>
      <c r="O82" s="78"/>
      <c r="P82" s="79"/>
      <c r="Q82" s="79"/>
      <c r="R82" s="75"/>
      <c r="S82" s="75"/>
      <c r="T82" s="75"/>
      <c r="U82" s="75"/>
      <c r="V82" s="78"/>
      <c r="W82" s="77"/>
      <c r="X82" s="80"/>
    </row>
    <row r="83" spans="1:24" x14ac:dyDescent="0.25">
      <c r="A83" s="271"/>
      <c r="B83" s="81" t="s">
        <v>48</v>
      </c>
      <c r="C83" s="272"/>
      <c r="D83" s="82"/>
      <c r="E83" s="83"/>
      <c r="F83" s="83"/>
      <c r="G83" s="83"/>
      <c r="H83" s="83"/>
      <c r="I83" s="84"/>
      <c r="J83" s="84"/>
      <c r="K83" s="84"/>
      <c r="L83" s="84"/>
      <c r="M83" s="84"/>
      <c r="N83" s="84"/>
      <c r="O83" s="84"/>
      <c r="P83" s="83"/>
      <c r="Q83" s="83"/>
      <c r="R83" s="84"/>
      <c r="S83" s="84"/>
      <c r="T83" s="84"/>
      <c r="U83" s="85"/>
      <c r="V83" s="84"/>
      <c r="W83" s="84"/>
      <c r="X83" s="84"/>
    </row>
    <row r="84" spans="1:24" x14ac:dyDescent="0.25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86"/>
      <c r="R84" s="44"/>
      <c r="S84" s="44"/>
      <c r="T84" s="44"/>
      <c r="U84" s="44"/>
      <c r="V84" s="44"/>
      <c r="W84" s="45"/>
      <c r="X84" s="45"/>
    </row>
    <row r="85" spans="1:24" x14ac:dyDescent="0.25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</row>
    <row r="86" spans="1:24" x14ac:dyDescent="0.25">
      <c r="A86" s="154"/>
      <c r="B86" s="218" t="s">
        <v>81</v>
      </c>
      <c r="C86" s="498" t="s">
        <v>82</v>
      </c>
      <c r="D86" s="499"/>
      <c r="E86" s="499"/>
      <c r="F86" s="499"/>
      <c r="G86" s="499"/>
      <c r="H86" s="499"/>
      <c r="I86" s="500"/>
      <c r="J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</row>
    <row r="87" spans="1:24" x14ac:dyDescent="0.25">
      <c r="A87" s="154"/>
      <c r="B87" s="218" t="s">
        <v>83</v>
      </c>
      <c r="C87" s="498">
        <v>2021</v>
      </c>
      <c r="D87" s="499"/>
      <c r="E87" s="499"/>
      <c r="F87" s="499"/>
      <c r="G87" s="499"/>
      <c r="H87" s="499"/>
      <c r="I87" s="500"/>
      <c r="J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</row>
    <row r="88" spans="1:24" x14ac:dyDescent="0.25">
      <c r="A88" s="154"/>
      <c r="B88" s="218" t="s">
        <v>84</v>
      </c>
      <c r="C88" s="498" t="s">
        <v>85</v>
      </c>
      <c r="D88" s="499"/>
      <c r="E88" s="499"/>
      <c r="F88" s="499"/>
      <c r="G88" s="499"/>
      <c r="H88" s="499"/>
      <c r="I88" s="500"/>
      <c r="J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</row>
    <row r="89" spans="1:24" ht="26.25" x14ac:dyDescent="0.25">
      <c r="A89" s="154"/>
      <c r="B89" s="218" t="s">
        <v>86</v>
      </c>
      <c r="C89" s="498" t="s">
        <v>87</v>
      </c>
      <c r="D89" s="499"/>
      <c r="E89" s="499"/>
      <c r="F89" s="499"/>
      <c r="G89" s="499"/>
      <c r="H89" s="499"/>
      <c r="I89" s="500"/>
      <c r="J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</row>
    <row r="90" spans="1:24" x14ac:dyDescent="0.25">
      <c r="A90" s="154"/>
      <c r="B90" s="218" t="s">
        <v>88</v>
      </c>
      <c r="C90" s="498" t="s">
        <v>51</v>
      </c>
      <c r="D90" s="499"/>
      <c r="E90" s="499"/>
      <c r="F90" s="499"/>
      <c r="G90" s="499"/>
      <c r="H90" s="499"/>
      <c r="I90" s="500"/>
      <c r="J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</row>
    <row r="91" spans="1:24" ht="15.75" x14ac:dyDescent="0.25">
      <c r="A91" s="52"/>
      <c r="B91" s="53"/>
      <c r="C91" s="53"/>
      <c r="D91" s="53"/>
      <c r="E91" s="53"/>
      <c r="F91" s="53"/>
      <c r="G91" s="53"/>
      <c r="H91" s="53"/>
      <c r="I91" s="53"/>
      <c r="J91" s="54"/>
      <c r="K91" s="52"/>
      <c r="L91" s="52"/>
      <c r="M91" s="52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</row>
    <row r="92" spans="1:24" ht="23.25" x14ac:dyDescent="0.35">
      <c r="A92" s="155"/>
      <c r="B92" s="155"/>
      <c r="C92" s="155"/>
      <c r="D92" s="155"/>
      <c r="E92" s="155"/>
      <c r="F92" s="155"/>
      <c r="G92" s="155"/>
      <c r="H92" s="155"/>
      <c r="I92" s="501" t="s">
        <v>114</v>
      </c>
      <c r="J92" s="501"/>
      <c r="K92" s="501"/>
      <c r="L92" s="501"/>
      <c r="M92" s="501"/>
      <c r="N92" s="501"/>
      <c r="O92" s="501"/>
      <c r="P92" s="501"/>
      <c r="Q92" s="501"/>
      <c r="R92" s="501"/>
      <c r="S92" s="501"/>
      <c r="T92" s="501"/>
      <c r="U92" s="501"/>
      <c r="V92" s="1"/>
      <c r="W92" s="1"/>
      <c r="X92" s="1"/>
    </row>
    <row r="93" spans="1:24" ht="23.25" x14ac:dyDescent="0.35">
      <c r="A93" s="1"/>
      <c r="B93" s="1"/>
      <c r="C93" s="1"/>
      <c r="D93" s="1"/>
      <c r="E93" s="1"/>
      <c r="F93" s="1"/>
      <c r="G93" s="1"/>
      <c r="H93" s="1"/>
      <c r="I93" s="490"/>
      <c r="J93" s="490"/>
      <c r="K93" s="490"/>
      <c r="L93" s="490"/>
      <c r="M93" s="490"/>
      <c r="N93" s="490"/>
      <c r="O93" s="490"/>
      <c r="P93" s="490"/>
      <c r="Q93" s="490"/>
      <c r="R93" s="490"/>
      <c r="S93" s="490"/>
      <c r="T93" s="490"/>
      <c r="U93" s="490"/>
      <c r="V93" s="1"/>
      <c r="W93" s="1"/>
      <c r="X93" s="1"/>
    </row>
    <row r="94" spans="1:24" x14ac:dyDescent="0.25">
      <c r="M94" s="6"/>
    </row>
    <row r="95" spans="1:24" ht="15.75" thickBot="1" x14ac:dyDescent="0.3">
      <c r="B95" s="7"/>
    </row>
    <row r="96" spans="1:24" ht="15.75" thickBot="1" x14ac:dyDescent="0.3">
      <c r="A96" s="478" t="s">
        <v>2</v>
      </c>
      <c r="B96" s="491"/>
      <c r="C96" s="491"/>
      <c r="D96" s="491"/>
      <c r="E96" s="491"/>
      <c r="F96" s="491"/>
      <c r="G96" s="479"/>
      <c r="H96" s="492" t="s">
        <v>3</v>
      </c>
      <c r="I96" s="478" t="s">
        <v>90</v>
      </c>
      <c r="J96" s="491"/>
      <c r="K96" s="491"/>
      <c r="L96" s="479"/>
      <c r="M96" s="495" t="s">
        <v>5</v>
      </c>
      <c r="N96" s="496"/>
      <c r="O96" s="497"/>
      <c r="P96" s="478" t="s">
        <v>6</v>
      </c>
      <c r="Q96" s="491"/>
      <c r="R96" s="491"/>
      <c r="S96" s="491"/>
      <c r="T96" s="491"/>
      <c r="U96" s="479"/>
      <c r="V96" s="478" t="s">
        <v>7</v>
      </c>
      <c r="W96" s="479"/>
    </row>
    <row r="97" spans="1:24" ht="63.75" x14ac:dyDescent="0.25">
      <c r="A97" s="480" t="s">
        <v>8</v>
      </c>
      <c r="B97" s="482" t="s">
        <v>9</v>
      </c>
      <c r="C97" s="482" t="s">
        <v>10</v>
      </c>
      <c r="D97" s="482" t="s">
        <v>11</v>
      </c>
      <c r="E97" s="482" t="s">
        <v>12</v>
      </c>
      <c r="F97" s="482" t="s">
        <v>13</v>
      </c>
      <c r="G97" s="484" t="s">
        <v>14</v>
      </c>
      <c r="H97" s="493"/>
      <c r="I97" s="486" t="s">
        <v>91</v>
      </c>
      <c r="J97" s="219" t="s">
        <v>92</v>
      </c>
      <c r="K97" s="220" t="s">
        <v>93</v>
      </c>
      <c r="L97" s="273" t="s">
        <v>106</v>
      </c>
      <c r="M97" s="162" t="s">
        <v>94</v>
      </c>
      <c r="N97" s="163" t="s">
        <v>115</v>
      </c>
      <c r="O97" s="165" t="s">
        <v>21</v>
      </c>
      <c r="P97" s="274" t="s">
        <v>116</v>
      </c>
      <c r="Q97" s="220" t="s">
        <v>96</v>
      </c>
      <c r="R97" s="488" t="s">
        <v>97</v>
      </c>
      <c r="S97" s="220" t="s">
        <v>98</v>
      </c>
      <c r="T97" s="220" t="s">
        <v>99</v>
      </c>
      <c r="U97" s="273" t="s">
        <v>28</v>
      </c>
      <c r="V97" s="473" t="s">
        <v>29</v>
      </c>
      <c r="W97" s="475" t="s">
        <v>100</v>
      </c>
      <c r="X97" s="44"/>
    </row>
    <row r="98" spans="1:24" ht="15.75" thickBot="1" x14ac:dyDescent="0.3">
      <c r="A98" s="481"/>
      <c r="B98" s="483"/>
      <c r="C98" s="483"/>
      <c r="D98" s="483"/>
      <c r="E98" s="483"/>
      <c r="F98" s="483"/>
      <c r="G98" s="485"/>
      <c r="H98" s="494"/>
      <c r="I98" s="487"/>
      <c r="J98" s="167" t="s">
        <v>101</v>
      </c>
      <c r="K98" s="167" t="s">
        <v>31</v>
      </c>
      <c r="L98" s="275" t="s">
        <v>33</v>
      </c>
      <c r="M98" s="276" t="s">
        <v>102</v>
      </c>
      <c r="N98" s="277" t="s">
        <v>101</v>
      </c>
      <c r="O98" s="278" t="s">
        <v>33</v>
      </c>
      <c r="P98" s="168" t="s">
        <v>101</v>
      </c>
      <c r="Q98" s="221" t="s">
        <v>101</v>
      </c>
      <c r="R98" s="489"/>
      <c r="S98" s="279" t="s">
        <v>31</v>
      </c>
      <c r="T98" s="221" t="s">
        <v>31</v>
      </c>
      <c r="U98" s="280" t="s">
        <v>37</v>
      </c>
      <c r="V98" s="474"/>
      <c r="W98" s="476"/>
      <c r="X98" s="44"/>
    </row>
    <row r="99" spans="1:24" x14ac:dyDescent="0.25">
      <c r="A99" s="472">
        <v>1</v>
      </c>
      <c r="B99" s="477" t="s">
        <v>117</v>
      </c>
      <c r="C99" s="452"/>
      <c r="D99" s="442">
        <v>64</v>
      </c>
      <c r="E99" s="444" t="s">
        <v>39</v>
      </c>
      <c r="F99" s="444">
        <v>10</v>
      </c>
      <c r="G99" s="435" t="s">
        <v>76</v>
      </c>
      <c r="H99" s="222" t="s">
        <v>42</v>
      </c>
      <c r="I99" s="281">
        <v>44207</v>
      </c>
      <c r="J99" s="281">
        <f>I99+5+2</f>
        <v>44214</v>
      </c>
      <c r="K99" s="281">
        <f>J99+3+2+1</f>
        <v>44220</v>
      </c>
      <c r="L99" s="281">
        <f>K99+15</f>
        <v>44235</v>
      </c>
      <c r="M99" s="281">
        <f>L99+5+2</f>
        <v>44242</v>
      </c>
      <c r="N99" s="281">
        <f>M99+5+2</f>
        <v>44249</v>
      </c>
      <c r="O99" s="281">
        <f>N99+15+6</f>
        <v>44270</v>
      </c>
      <c r="P99" s="281">
        <f>O99+5+2</f>
        <v>44277</v>
      </c>
      <c r="Q99" s="281">
        <f>P99+5+2</f>
        <v>44284</v>
      </c>
      <c r="R99" s="99"/>
      <c r="S99" s="282">
        <f>Q99+3+2</f>
        <v>44289</v>
      </c>
      <c r="T99" s="282">
        <f>S99+3</f>
        <v>44292</v>
      </c>
      <c r="U99" s="283">
        <f>T99+3+2+1</f>
        <v>44298</v>
      </c>
      <c r="V99" s="281">
        <f>U99+5+1</f>
        <v>44304</v>
      </c>
      <c r="W99" s="283">
        <f>V99+7</f>
        <v>44311</v>
      </c>
      <c r="X99" s="44"/>
    </row>
    <row r="100" spans="1:24" x14ac:dyDescent="0.25">
      <c r="A100" s="437"/>
      <c r="B100" s="467"/>
      <c r="C100" s="453"/>
      <c r="D100" s="452"/>
      <c r="E100" s="453"/>
      <c r="F100" s="453"/>
      <c r="G100" s="454"/>
      <c r="H100" s="263" t="s">
        <v>43</v>
      </c>
      <c r="I100" s="15"/>
      <c r="J100" s="55"/>
      <c r="K100" s="16"/>
      <c r="L100" s="56"/>
      <c r="M100" s="15"/>
      <c r="N100" s="55"/>
      <c r="O100" s="56"/>
      <c r="P100" s="15"/>
      <c r="Q100" s="16"/>
      <c r="R100" s="55"/>
      <c r="S100" s="16"/>
      <c r="T100" s="16"/>
      <c r="U100" s="56"/>
      <c r="V100" s="15"/>
      <c r="W100" s="56"/>
      <c r="X100" s="44"/>
    </row>
    <row r="101" spans="1:24" x14ac:dyDescent="0.25">
      <c r="A101" s="436">
        <v>2</v>
      </c>
      <c r="B101" s="464" t="s">
        <v>118</v>
      </c>
      <c r="C101" s="452"/>
      <c r="D101" s="452">
        <v>64</v>
      </c>
      <c r="E101" s="453" t="s">
        <v>39</v>
      </c>
      <c r="F101" s="453">
        <v>11</v>
      </c>
      <c r="G101" s="454" t="s">
        <v>76</v>
      </c>
      <c r="H101" s="222" t="s">
        <v>42</v>
      </c>
      <c r="I101" s="281">
        <v>44207</v>
      </c>
      <c r="J101" s="281">
        <f>I101+5+2</f>
        <v>44214</v>
      </c>
      <c r="K101" s="281">
        <f>J101+3+2+1</f>
        <v>44220</v>
      </c>
      <c r="L101" s="281">
        <f>K101+15</f>
        <v>44235</v>
      </c>
      <c r="M101" s="281">
        <f>L101+5+2</f>
        <v>44242</v>
      </c>
      <c r="N101" s="281">
        <f>M101+5+2</f>
        <v>44249</v>
      </c>
      <c r="O101" s="281">
        <f>N101+15+6</f>
        <v>44270</v>
      </c>
      <c r="P101" s="281">
        <f>O101+5+2</f>
        <v>44277</v>
      </c>
      <c r="Q101" s="281">
        <f>P101+5+2</f>
        <v>44284</v>
      </c>
      <c r="R101" s="99"/>
      <c r="S101" s="282">
        <f>Q101+3+2</f>
        <v>44289</v>
      </c>
      <c r="T101" s="282">
        <f>S101+3</f>
        <v>44292</v>
      </c>
      <c r="U101" s="283">
        <f>T101+3+2+1</f>
        <v>44298</v>
      </c>
      <c r="V101" s="281">
        <f>U101+5+1</f>
        <v>44304</v>
      </c>
      <c r="W101" s="283">
        <f>V101+7</f>
        <v>44311</v>
      </c>
      <c r="X101" s="44"/>
    </row>
    <row r="102" spans="1:24" x14ac:dyDescent="0.25">
      <c r="A102" s="437"/>
      <c r="B102" s="464"/>
      <c r="C102" s="453"/>
      <c r="D102" s="452"/>
      <c r="E102" s="453"/>
      <c r="F102" s="453"/>
      <c r="G102" s="454"/>
      <c r="H102" s="263" t="s">
        <v>43</v>
      </c>
      <c r="I102" s="15"/>
      <c r="J102" s="55"/>
      <c r="K102" s="16"/>
      <c r="L102" s="56"/>
      <c r="M102" s="15"/>
      <c r="N102" s="55"/>
      <c r="O102" s="56"/>
      <c r="P102" s="15"/>
      <c r="Q102" s="16"/>
      <c r="R102" s="55"/>
      <c r="S102" s="16"/>
      <c r="T102" s="16"/>
      <c r="U102" s="56"/>
      <c r="V102" s="15"/>
      <c r="W102" s="56"/>
      <c r="X102" s="44"/>
    </row>
    <row r="103" spans="1:24" x14ac:dyDescent="0.25">
      <c r="A103" s="436">
        <v>3</v>
      </c>
      <c r="B103" s="466" t="s">
        <v>119</v>
      </c>
      <c r="C103" s="468"/>
      <c r="D103" s="452">
        <v>64</v>
      </c>
      <c r="E103" s="453" t="s">
        <v>39</v>
      </c>
      <c r="F103" s="453">
        <v>12</v>
      </c>
      <c r="G103" s="454" t="s">
        <v>76</v>
      </c>
      <c r="H103" s="222" t="s">
        <v>42</v>
      </c>
      <c r="I103" s="281">
        <v>44207</v>
      </c>
      <c r="J103" s="281">
        <f>I103+5+2</f>
        <v>44214</v>
      </c>
      <c r="K103" s="281">
        <f>J103+3+2+1</f>
        <v>44220</v>
      </c>
      <c r="L103" s="281">
        <f>K103+15</f>
        <v>44235</v>
      </c>
      <c r="M103" s="281">
        <f>L103+5+2</f>
        <v>44242</v>
      </c>
      <c r="N103" s="281">
        <f>M103+5+2</f>
        <v>44249</v>
      </c>
      <c r="O103" s="281">
        <f>N103+15+6</f>
        <v>44270</v>
      </c>
      <c r="P103" s="281">
        <f>O103+5+2</f>
        <v>44277</v>
      </c>
      <c r="Q103" s="281">
        <f>P103+5+2</f>
        <v>44284</v>
      </c>
      <c r="R103" s="99"/>
      <c r="S103" s="282">
        <f>Q103+3+2</f>
        <v>44289</v>
      </c>
      <c r="T103" s="282">
        <f>S103+3</f>
        <v>44292</v>
      </c>
      <c r="U103" s="283">
        <f>T103+3+2+1</f>
        <v>44298</v>
      </c>
      <c r="V103" s="281">
        <f>U103+5+1</f>
        <v>44304</v>
      </c>
      <c r="W103" s="283">
        <f>V103+7</f>
        <v>44311</v>
      </c>
      <c r="X103" s="44"/>
    </row>
    <row r="104" spans="1:24" ht="15.75" thickBot="1" x14ac:dyDescent="0.3">
      <c r="A104" s="472"/>
      <c r="B104" s="467"/>
      <c r="C104" s="469"/>
      <c r="D104" s="452"/>
      <c r="E104" s="453"/>
      <c r="F104" s="453"/>
      <c r="G104" s="454"/>
      <c r="H104" s="263" t="s">
        <v>43</v>
      </c>
      <c r="I104" s="15"/>
      <c r="J104" s="55"/>
      <c r="K104" s="16"/>
      <c r="L104" s="56"/>
      <c r="M104" s="15"/>
      <c r="N104" s="55"/>
      <c r="O104" s="56"/>
      <c r="P104" s="15"/>
      <c r="Q104" s="16"/>
      <c r="R104" s="55"/>
      <c r="S104" s="16"/>
      <c r="T104" s="16"/>
      <c r="U104" s="56"/>
      <c r="V104" s="15"/>
      <c r="W104" s="56"/>
      <c r="X104" s="44"/>
    </row>
    <row r="105" spans="1:24" x14ac:dyDescent="0.25">
      <c r="A105" s="470">
        <v>4</v>
      </c>
      <c r="B105" s="464" t="s">
        <v>118</v>
      </c>
      <c r="C105" s="468"/>
      <c r="D105" s="452">
        <v>64</v>
      </c>
      <c r="E105" s="453" t="s">
        <v>39</v>
      </c>
      <c r="F105" s="453">
        <v>13</v>
      </c>
      <c r="G105" s="454" t="s">
        <v>76</v>
      </c>
      <c r="H105" s="222" t="s">
        <v>42</v>
      </c>
      <c r="I105" s="281">
        <v>44207</v>
      </c>
      <c r="J105" s="281">
        <f>I105+5+2</f>
        <v>44214</v>
      </c>
      <c r="K105" s="281">
        <f>J105+3+2+1</f>
        <v>44220</v>
      </c>
      <c r="L105" s="281">
        <f>K105+15</f>
        <v>44235</v>
      </c>
      <c r="M105" s="281">
        <f>L105+5+2</f>
        <v>44242</v>
      </c>
      <c r="N105" s="281">
        <f>M105+5+2</f>
        <v>44249</v>
      </c>
      <c r="O105" s="281">
        <f>N105+15+6</f>
        <v>44270</v>
      </c>
      <c r="P105" s="281">
        <f>O105+5+2</f>
        <v>44277</v>
      </c>
      <c r="Q105" s="281">
        <f>P105+5+2</f>
        <v>44284</v>
      </c>
      <c r="R105" s="99"/>
      <c r="S105" s="282">
        <f>Q105+3+2</f>
        <v>44289</v>
      </c>
      <c r="T105" s="282">
        <f>S105+3</f>
        <v>44292</v>
      </c>
      <c r="U105" s="283">
        <f>T105+3+2+1</f>
        <v>44298</v>
      </c>
      <c r="V105" s="281">
        <f>U105+5+1</f>
        <v>44304</v>
      </c>
      <c r="W105" s="283">
        <f>V105+7</f>
        <v>44311</v>
      </c>
      <c r="X105" s="44"/>
    </row>
    <row r="106" spans="1:24" ht="15.75" thickBot="1" x14ac:dyDescent="0.3">
      <c r="A106" s="471"/>
      <c r="B106" s="464"/>
      <c r="C106" s="469"/>
      <c r="D106" s="452"/>
      <c r="E106" s="453"/>
      <c r="F106" s="453"/>
      <c r="G106" s="454"/>
      <c r="H106" s="263" t="s">
        <v>43</v>
      </c>
      <c r="I106" s="87"/>
      <c r="J106" s="88"/>
      <c r="K106" s="88"/>
      <c r="L106" s="89"/>
      <c r="M106" s="87"/>
      <c r="N106" s="88"/>
      <c r="O106" s="89"/>
      <c r="P106" s="87"/>
      <c r="Q106" s="88"/>
      <c r="R106" s="88"/>
      <c r="S106" s="90"/>
      <c r="T106" s="90"/>
      <c r="U106" s="91"/>
      <c r="V106" s="87"/>
      <c r="W106" s="91"/>
      <c r="X106" s="44"/>
    </row>
    <row r="107" spans="1:24" x14ac:dyDescent="0.25">
      <c r="A107" s="465">
        <v>5</v>
      </c>
      <c r="B107" s="466" t="s">
        <v>119</v>
      </c>
      <c r="C107" s="468"/>
      <c r="D107" s="441">
        <v>64</v>
      </c>
      <c r="E107" s="443" t="s">
        <v>39</v>
      </c>
      <c r="F107" s="443">
        <v>14</v>
      </c>
      <c r="G107" s="434" t="s">
        <v>76</v>
      </c>
      <c r="H107" s="222" t="s">
        <v>42</v>
      </c>
      <c r="I107" s="281">
        <v>44207</v>
      </c>
      <c r="J107" s="281">
        <f>I107+5+2</f>
        <v>44214</v>
      </c>
      <c r="K107" s="281">
        <f>J107+3+2+1</f>
        <v>44220</v>
      </c>
      <c r="L107" s="281">
        <f>K107+15</f>
        <v>44235</v>
      </c>
      <c r="M107" s="281">
        <f>L107+5+2</f>
        <v>44242</v>
      </c>
      <c r="N107" s="281">
        <f>M107+5+2</f>
        <v>44249</v>
      </c>
      <c r="O107" s="281">
        <f>N107+15+6</f>
        <v>44270</v>
      </c>
      <c r="P107" s="281">
        <f>O107+5+2</f>
        <v>44277</v>
      </c>
      <c r="Q107" s="281">
        <f>P107+5+2</f>
        <v>44284</v>
      </c>
      <c r="R107" s="99"/>
      <c r="S107" s="282">
        <f>Q107+3+2</f>
        <v>44289</v>
      </c>
      <c r="T107" s="282">
        <f>S107+3</f>
        <v>44292</v>
      </c>
      <c r="U107" s="283">
        <f>T107+3+2+1</f>
        <v>44298</v>
      </c>
      <c r="V107" s="281">
        <f>U107+5+1</f>
        <v>44304</v>
      </c>
      <c r="W107" s="283">
        <f>V107+7</f>
        <v>44311</v>
      </c>
      <c r="X107" s="44"/>
    </row>
    <row r="108" spans="1:24" x14ac:dyDescent="0.25">
      <c r="A108" s="446"/>
      <c r="B108" s="467"/>
      <c r="C108" s="469"/>
      <c r="D108" s="442"/>
      <c r="E108" s="444"/>
      <c r="F108" s="444"/>
      <c r="G108" s="435"/>
      <c r="H108" s="263" t="s">
        <v>43</v>
      </c>
      <c r="I108" s="87"/>
      <c r="J108" s="88"/>
      <c r="K108" s="88"/>
      <c r="L108" s="89"/>
      <c r="M108" s="87"/>
      <c r="N108" s="88"/>
      <c r="O108" s="89"/>
      <c r="P108" s="87"/>
      <c r="Q108" s="88"/>
      <c r="R108" s="88"/>
      <c r="S108" s="90"/>
      <c r="T108" s="90"/>
      <c r="U108" s="91"/>
      <c r="V108" s="87"/>
      <c r="W108" s="91"/>
      <c r="X108" s="44"/>
    </row>
    <row r="109" spans="1:24" x14ac:dyDescent="0.25">
      <c r="A109" s="436">
        <v>6</v>
      </c>
      <c r="B109" s="464" t="s">
        <v>118</v>
      </c>
      <c r="C109" s="452"/>
      <c r="D109" s="452">
        <v>64</v>
      </c>
      <c r="E109" s="453" t="s">
        <v>39</v>
      </c>
      <c r="F109" s="453">
        <v>15</v>
      </c>
      <c r="G109" s="454" t="s">
        <v>76</v>
      </c>
      <c r="H109" s="222" t="s">
        <v>42</v>
      </c>
      <c r="I109" s="281">
        <v>44207</v>
      </c>
      <c r="J109" s="281">
        <f>I109+5+2</f>
        <v>44214</v>
      </c>
      <c r="K109" s="281">
        <f>J109+3+2+1</f>
        <v>44220</v>
      </c>
      <c r="L109" s="281">
        <f>K109+15</f>
        <v>44235</v>
      </c>
      <c r="M109" s="281">
        <f>L109+5+2</f>
        <v>44242</v>
      </c>
      <c r="N109" s="281">
        <f>M109+5+2</f>
        <v>44249</v>
      </c>
      <c r="O109" s="281">
        <f>N109+15+6</f>
        <v>44270</v>
      </c>
      <c r="P109" s="281">
        <f>O109+5+2</f>
        <v>44277</v>
      </c>
      <c r="Q109" s="281">
        <f>P109+5+2</f>
        <v>44284</v>
      </c>
      <c r="R109" s="99"/>
      <c r="S109" s="282">
        <f>Q109+3+2</f>
        <v>44289</v>
      </c>
      <c r="T109" s="282">
        <f>S109+3</f>
        <v>44292</v>
      </c>
      <c r="U109" s="283">
        <f>T109+3+2+1</f>
        <v>44298</v>
      </c>
      <c r="V109" s="281">
        <f>U109+5+1</f>
        <v>44304</v>
      </c>
      <c r="W109" s="283">
        <f>V109+7</f>
        <v>44311</v>
      </c>
      <c r="X109" s="44"/>
    </row>
    <row r="110" spans="1:24" x14ac:dyDescent="0.25">
      <c r="A110" s="437"/>
      <c r="B110" s="464"/>
      <c r="C110" s="453"/>
      <c r="D110" s="452"/>
      <c r="E110" s="453"/>
      <c r="F110" s="453"/>
      <c r="G110" s="454"/>
      <c r="H110" s="263" t="s">
        <v>43</v>
      </c>
      <c r="I110" s="15"/>
      <c r="J110" s="55"/>
      <c r="K110" s="16"/>
      <c r="L110" s="56"/>
      <c r="M110" s="15"/>
      <c r="N110" s="55"/>
      <c r="O110" s="56"/>
      <c r="P110" s="15"/>
      <c r="Q110" s="16"/>
      <c r="R110" s="55"/>
      <c r="S110" s="16"/>
      <c r="T110" s="16"/>
      <c r="U110" s="56"/>
      <c r="V110" s="15"/>
      <c r="W110" s="56"/>
      <c r="X110" s="44"/>
    </row>
    <row r="111" spans="1:24" x14ac:dyDescent="0.25">
      <c r="A111" s="445">
        <v>7</v>
      </c>
      <c r="B111" s="447" t="s">
        <v>120</v>
      </c>
      <c r="C111" s="441"/>
      <c r="D111" s="452">
        <v>64</v>
      </c>
      <c r="E111" s="453" t="s">
        <v>39</v>
      </c>
      <c r="F111" s="453">
        <v>16</v>
      </c>
      <c r="G111" s="454" t="s">
        <v>76</v>
      </c>
      <c r="H111" s="222" t="s">
        <v>42</v>
      </c>
      <c r="I111" s="281">
        <v>44209</v>
      </c>
      <c r="J111" s="281">
        <f>I111+5+2</f>
        <v>44216</v>
      </c>
      <c r="K111" s="281">
        <f>J111+3+2+1</f>
        <v>44222</v>
      </c>
      <c r="L111" s="281">
        <f>K111+15</f>
        <v>44237</v>
      </c>
      <c r="M111" s="281">
        <f>L111+5+2</f>
        <v>44244</v>
      </c>
      <c r="N111" s="281">
        <f>M111+5+2</f>
        <v>44251</v>
      </c>
      <c r="O111" s="281">
        <f>N111+15+6</f>
        <v>44272</v>
      </c>
      <c r="P111" s="281">
        <f>O111+5+2</f>
        <v>44279</v>
      </c>
      <c r="Q111" s="281">
        <f>P111+5+2</f>
        <v>44286</v>
      </c>
      <c r="R111" s="99"/>
      <c r="S111" s="282">
        <f>Q111+3+2</f>
        <v>44291</v>
      </c>
      <c r="T111" s="282">
        <f>S111+3</f>
        <v>44294</v>
      </c>
      <c r="U111" s="283">
        <f>T111+3+2+1</f>
        <v>44300</v>
      </c>
      <c r="V111" s="281">
        <f>U111+5+1</f>
        <v>44306</v>
      </c>
      <c r="W111" s="283">
        <f>V111+7</f>
        <v>44313</v>
      </c>
      <c r="X111" s="44"/>
    </row>
    <row r="112" spans="1:24" x14ac:dyDescent="0.25">
      <c r="A112" s="446"/>
      <c r="B112" s="448"/>
      <c r="C112" s="444"/>
      <c r="D112" s="452"/>
      <c r="E112" s="453"/>
      <c r="F112" s="453"/>
      <c r="G112" s="454"/>
      <c r="H112" s="263" t="s">
        <v>43</v>
      </c>
      <c r="I112" s="92"/>
      <c r="J112" s="93"/>
      <c r="K112" s="93"/>
      <c r="L112" s="94"/>
      <c r="M112" s="92"/>
      <c r="N112" s="93"/>
      <c r="O112" s="94"/>
      <c r="P112" s="92"/>
      <c r="Q112" s="95"/>
      <c r="R112" s="88"/>
      <c r="S112" s="96"/>
      <c r="T112" s="96"/>
      <c r="U112" s="97"/>
      <c r="V112" s="77"/>
      <c r="W112" s="80"/>
      <c r="X112" s="44"/>
    </row>
    <row r="113" spans="1:24" x14ac:dyDescent="0.25">
      <c r="A113" s="445">
        <v>8</v>
      </c>
      <c r="B113" s="447" t="s">
        <v>121</v>
      </c>
      <c r="C113" s="441"/>
      <c r="D113" s="452">
        <v>64</v>
      </c>
      <c r="E113" s="453" t="s">
        <v>39</v>
      </c>
      <c r="F113" s="453">
        <v>17</v>
      </c>
      <c r="G113" s="454" t="s">
        <v>76</v>
      </c>
      <c r="H113" s="222" t="s">
        <v>42</v>
      </c>
      <c r="I113" s="281">
        <v>44209</v>
      </c>
      <c r="J113" s="281">
        <f>I113+5+2</f>
        <v>44216</v>
      </c>
      <c r="K113" s="281">
        <f>J113+3+2+1</f>
        <v>44222</v>
      </c>
      <c r="L113" s="281">
        <f>K113+15</f>
        <v>44237</v>
      </c>
      <c r="M113" s="281">
        <f>L113+5+2</f>
        <v>44244</v>
      </c>
      <c r="N113" s="281">
        <f>M113+5+2</f>
        <v>44251</v>
      </c>
      <c r="O113" s="281">
        <f>N113+15+6</f>
        <v>44272</v>
      </c>
      <c r="P113" s="281">
        <f>O113+5+2</f>
        <v>44279</v>
      </c>
      <c r="Q113" s="281">
        <f>P113+5+2</f>
        <v>44286</v>
      </c>
      <c r="R113" s="99"/>
      <c r="S113" s="282">
        <f>Q113+3+2</f>
        <v>44291</v>
      </c>
      <c r="T113" s="282">
        <f>S113+3</f>
        <v>44294</v>
      </c>
      <c r="U113" s="283">
        <f>T113+3+2+1</f>
        <v>44300</v>
      </c>
      <c r="V113" s="281">
        <f>U113+5+1</f>
        <v>44306</v>
      </c>
      <c r="W113" s="283">
        <f>V113+7</f>
        <v>44313</v>
      </c>
      <c r="X113" s="44"/>
    </row>
    <row r="114" spans="1:24" x14ac:dyDescent="0.25">
      <c r="A114" s="463"/>
      <c r="B114" s="448"/>
      <c r="C114" s="444"/>
      <c r="D114" s="452"/>
      <c r="E114" s="453"/>
      <c r="F114" s="453"/>
      <c r="G114" s="454"/>
      <c r="H114" s="263" t="s">
        <v>43</v>
      </c>
      <c r="I114" s="92"/>
      <c r="J114" s="93"/>
      <c r="K114" s="93"/>
      <c r="L114" s="94"/>
      <c r="M114" s="92"/>
      <c r="N114" s="93"/>
      <c r="O114" s="94"/>
      <c r="P114" s="92"/>
      <c r="Q114" s="95"/>
      <c r="R114" s="88"/>
      <c r="S114" s="96"/>
      <c r="T114" s="96"/>
      <c r="U114" s="97"/>
      <c r="V114" s="77"/>
      <c r="W114" s="80"/>
      <c r="X114" s="44"/>
    </row>
    <row r="115" spans="1:24" x14ac:dyDescent="0.25">
      <c r="A115" s="463">
        <v>9</v>
      </c>
      <c r="B115" s="447" t="s">
        <v>122</v>
      </c>
      <c r="C115" s="441"/>
      <c r="D115" s="441">
        <v>64</v>
      </c>
      <c r="E115" s="443" t="s">
        <v>39</v>
      </c>
      <c r="F115" s="443">
        <v>18</v>
      </c>
      <c r="G115" s="434" t="s">
        <v>76</v>
      </c>
      <c r="H115" s="222" t="s">
        <v>42</v>
      </c>
      <c r="I115" s="281">
        <v>44209</v>
      </c>
      <c r="J115" s="281">
        <f>I115+5+2</f>
        <v>44216</v>
      </c>
      <c r="K115" s="281">
        <f>J115+3+2+1</f>
        <v>44222</v>
      </c>
      <c r="L115" s="281">
        <f>K115+15</f>
        <v>44237</v>
      </c>
      <c r="M115" s="281">
        <f>L115+5+2</f>
        <v>44244</v>
      </c>
      <c r="N115" s="281">
        <f>M115+5+2</f>
        <v>44251</v>
      </c>
      <c r="O115" s="281">
        <f>N115+15+6</f>
        <v>44272</v>
      </c>
      <c r="P115" s="281">
        <f>O115+5+2</f>
        <v>44279</v>
      </c>
      <c r="Q115" s="281">
        <f>P115+5+2</f>
        <v>44286</v>
      </c>
      <c r="R115" s="99"/>
      <c r="S115" s="282">
        <f>Q115+3+2</f>
        <v>44291</v>
      </c>
      <c r="T115" s="282">
        <f>S115+3</f>
        <v>44294</v>
      </c>
      <c r="U115" s="283">
        <f>T115+3+2+1</f>
        <v>44300</v>
      </c>
      <c r="V115" s="281">
        <f>U115+5+1</f>
        <v>44306</v>
      </c>
      <c r="W115" s="283">
        <f>V115+7</f>
        <v>44313</v>
      </c>
      <c r="X115" s="44"/>
    </row>
    <row r="116" spans="1:24" ht="15.75" thickBot="1" x14ac:dyDescent="0.3">
      <c r="A116" s="463"/>
      <c r="B116" s="448"/>
      <c r="C116" s="444"/>
      <c r="D116" s="442"/>
      <c r="E116" s="444"/>
      <c r="F116" s="444"/>
      <c r="G116" s="435"/>
      <c r="H116" s="263" t="s">
        <v>43</v>
      </c>
      <c r="I116" s="92"/>
      <c r="J116" s="93"/>
      <c r="K116" s="93"/>
      <c r="L116" s="94"/>
      <c r="M116" s="92"/>
      <c r="N116" s="93"/>
      <c r="O116" s="94"/>
      <c r="P116" s="92"/>
      <c r="Q116" s="95"/>
      <c r="R116" s="88"/>
      <c r="S116" s="96"/>
      <c r="T116" s="96"/>
      <c r="U116" s="97"/>
      <c r="V116" s="77"/>
      <c r="W116" s="80"/>
      <c r="X116" s="44"/>
    </row>
    <row r="117" spans="1:24" x14ac:dyDescent="0.25">
      <c r="A117" s="455">
        <v>10</v>
      </c>
      <c r="B117" s="457" t="s">
        <v>123</v>
      </c>
      <c r="C117" s="459"/>
      <c r="D117" s="461">
        <v>64</v>
      </c>
      <c r="E117" s="444" t="s">
        <v>39</v>
      </c>
      <c r="F117" s="444">
        <v>19</v>
      </c>
      <c r="G117" s="449" t="s">
        <v>76</v>
      </c>
      <c r="H117" s="222" t="s">
        <v>42</v>
      </c>
      <c r="I117" s="8">
        <v>44200</v>
      </c>
      <c r="J117" s="9">
        <v>44229</v>
      </c>
      <c r="K117" s="10">
        <f>J117+3</f>
        <v>44232</v>
      </c>
      <c r="L117" s="11">
        <f>K117+15</f>
        <v>44247</v>
      </c>
      <c r="M117" s="8">
        <f>L117+5+2</f>
        <v>44254</v>
      </c>
      <c r="N117" s="9">
        <f>M117+5+2</f>
        <v>44261</v>
      </c>
      <c r="O117" s="11">
        <f>N117+15+1+1</f>
        <v>44278</v>
      </c>
      <c r="P117" s="8">
        <f>O117+5+2</f>
        <v>44285</v>
      </c>
      <c r="Q117" s="10">
        <f>P117+5+2</f>
        <v>44292</v>
      </c>
      <c r="R117" s="12"/>
      <c r="S117" s="10">
        <f>Q117+3</f>
        <v>44295</v>
      </c>
      <c r="T117" s="10">
        <f>S117+3+2</f>
        <v>44300</v>
      </c>
      <c r="U117" s="11">
        <f>T117+3</f>
        <v>44303</v>
      </c>
      <c r="V117" s="13">
        <f>U117+5+2</f>
        <v>44310</v>
      </c>
      <c r="W117" s="14">
        <f>V117+7</f>
        <v>44317</v>
      </c>
      <c r="X117" s="44"/>
    </row>
    <row r="118" spans="1:24" x14ac:dyDescent="0.25">
      <c r="A118" s="456"/>
      <c r="B118" s="458"/>
      <c r="C118" s="460"/>
      <c r="D118" s="462"/>
      <c r="E118" s="453"/>
      <c r="F118" s="453"/>
      <c r="G118" s="450"/>
      <c r="H118" s="173" t="s">
        <v>43</v>
      </c>
      <c r="I118" s="15" t="s">
        <v>44</v>
      </c>
      <c r="J118" s="55"/>
      <c r="K118" s="16"/>
      <c r="L118" s="17"/>
      <c r="M118" s="15"/>
      <c r="N118" s="55"/>
      <c r="O118" s="17"/>
      <c r="P118" s="15"/>
      <c r="Q118" s="16"/>
      <c r="R118" s="16"/>
      <c r="S118" s="16"/>
      <c r="T118" s="16"/>
      <c r="U118" s="56"/>
      <c r="V118" s="55"/>
      <c r="W118" s="56"/>
      <c r="X118" s="44"/>
    </row>
    <row r="119" spans="1:24" ht="15.75" x14ac:dyDescent="0.25">
      <c r="A119" s="436">
        <v>11</v>
      </c>
      <c r="B119" s="447" t="s">
        <v>124</v>
      </c>
      <c r="C119" s="451"/>
      <c r="D119" s="452">
        <v>64</v>
      </c>
      <c r="E119" s="453" t="s">
        <v>39</v>
      </c>
      <c r="F119" s="453">
        <v>20</v>
      </c>
      <c r="G119" s="454" t="s">
        <v>67</v>
      </c>
      <c r="H119" s="222" t="s">
        <v>42</v>
      </c>
      <c r="I119" s="59">
        <v>44209</v>
      </c>
      <c r="J119" s="259">
        <f>I119+12+4+1</f>
        <v>44226</v>
      </c>
      <c r="K119" s="259">
        <f>J119+3</f>
        <v>44229</v>
      </c>
      <c r="L119" s="259">
        <f>K119+30+1+1</f>
        <v>44261</v>
      </c>
      <c r="M119" s="259">
        <f>L119+15+6</f>
        <v>44282</v>
      </c>
      <c r="N119" s="259">
        <f>M119+12+4</f>
        <v>44298</v>
      </c>
      <c r="O119" s="259">
        <f>N119+15+6</f>
        <v>44319</v>
      </c>
      <c r="P119" s="259">
        <f>O119+7+2</f>
        <v>44328</v>
      </c>
      <c r="Q119" s="259">
        <f>P119+12+4+2</f>
        <v>44346</v>
      </c>
      <c r="R119" s="260"/>
      <c r="S119" s="261">
        <f>Q119+7+2+1</f>
        <v>44356</v>
      </c>
      <c r="T119" s="259">
        <f>S119+10+4</f>
        <v>44370</v>
      </c>
      <c r="U119" s="259">
        <f>T119+3</f>
        <v>44373</v>
      </c>
      <c r="V119" s="259">
        <f>U119+3+2</f>
        <v>44378</v>
      </c>
      <c r="W119" s="259">
        <f>V119+5</f>
        <v>44383</v>
      </c>
      <c r="X119" s="63"/>
    </row>
    <row r="120" spans="1:24" x14ac:dyDescent="0.25">
      <c r="A120" s="437"/>
      <c r="B120" s="448"/>
      <c r="C120" s="451"/>
      <c r="D120" s="452"/>
      <c r="E120" s="453"/>
      <c r="F120" s="453"/>
      <c r="G120" s="454"/>
      <c r="H120" s="263" t="s">
        <v>43</v>
      </c>
      <c r="I120" s="15"/>
      <c r="J120" s="16"/>
      <c r="K120" s="16"/>
      <c r="L120" s="56"/>
      <c r="M120" s="15"/>
      <c r="N120" s="16"/>
      <c r="O120" s="17"/>
      <c r="P120" s="18"/>
      <c r="Q120" s="19"/>
      <c r="R120" s="98"/>
      <c r="S120" s="16"/>
      <c r="T120" s="16"/>
      <c r="U120" s="16"/>
      <c r="V120" s="17"/>
      <c r="W120" s="15"/>
      <c r="X120" s="56"/>
    </row>
    <row r="121" spans="1:24" x14ac:dyDescent="0.25">
      <c r="A121" s="445">
        <v>12</v>
      </c>
      <c r="B121" s="447" t="s">
        <v>125</v>
      </c>
      <c r="C121" s="441"/>
      <c r="D121" s="441">
        <v>64</v>
      </c>
      <c r="E121" s="443" t="s">
        <v>39</v>
      </c>
      <c r="F121" s="443">
        <v>21</v>
      </c>
      <c r="G121" s="434" t="s">
        <v>76</v>
      </c>
      <c r="H121" s="222" t="s">
        <v>42</v>
      </c>
      <c r="I121" s="281">
        <v>44209</v>
      </c>
      <c r="J121" s="281">
        <f>I121+5+2</f>
        <v>44216</v>
      </c>
      <c r="K121" s="281">
        <f>J121+3+2+1</f>
        <v>44222</v>
      </c>
      <c r="L121" s="281">
        <f>K121+15</f>
        <v>44237</v>
      </c>
      <c r="M121" s="281">
        <f>L121+5+2</f>
        <v>44244</v>
      </c>
      <c r="N121" s="281">
        <f>M121+5+2</f>
        <v>44251</v>
      </c>
      <c r="O121" s="281">
        <f>N121+15+6</f>
        <v>44272</v>
      </c>
      <c r="P121" s="281">
        <f>O121+5+2</f>
        <v>44279</v>
      </c>
      <c r="Q121" s="281">
        <f>P121+5+2</f>
        <v>44286</v>
      </c>
      <c r="R121" s="99"/>
      <c r="S121" s="282">
        <f>Q121+3+2</f>
        <v>44291</v>
      </c>
      <c r="T121" s="282">
        <f>S121+3</f>
        <v>44294</v>
      </c>
      <c r="U121" s="283">
        <f>T121+3+2+1</f>
        <v>44300</v>
      </c>
      <c r="V121" s="281">
        <f>U121+5+1</f>
        <v>44306</v>
      </c>
      <c r="W121" s="283">
        <f>V121+7</f>
        <v>44313</v>
      </c>
      <c r="X121" s="44"/>
    </row>
    <row r="122" spans="1:24" ht="15.75" thickBot="1" x14ac:dyDescent="0.3">
      <c r="A122" s="446"/>
      <c r="B122" s="448"/>
      <c r="C122" s="444"/>
      <c r="D122" s="442"/>
      <c r="E122" s="444"/>
      <c r="F122" s="444"/>
      <c r="G122" s="435"/>
      <c r="H122" s="263" t="s">
        <v>43</v>
      </c>
      <c r="I122" s="92"/>
      <c r="J122" s="93"/>
      <c r="K122" s="93"/>
      <c r="L122" s="94"/>
      <c r="M122" s="92"/>
      <c r="N122" s="93"/>
      <c r="O122" s="94"/>
      <c r="P122" s="92"/>
      <c r="Q122" s="95"/>
      <c r="R122" s="88"/>
      <c r="S122" s="96"/>
      <c r="T122" s="96"/>
      <c r="U122" s="97"/>
      <c r="V122" s="77"/>
      <c r="W122" s="80"/>
      <c r="X122" s="44"/>
    </row>
    <row r="123" spans="1:24" x14ac:dyDescent="0.25">
      <c r="A123" s="436"/>
      <c r="B123" s="438" t="s">
        <v>48</v>
      </c>
      <c r="C123" s="439"/>
      <c r="D123" s="441"/>
      <c r="E123" s="443"/>
      <c r="F123" s="443"/>
      <c r="G123" s="434"/>
      <c r="H123" s="432"/>
      <c r="I123" s="426"/>
      <c r="J123" s="422"/>
      <c r="K123" s="422"/>
      <c r="L123" s="424"/>
      <c r="M123" s="426"/>
      <c r="N123" s="422"/>
      <c r="O123" s="424"/>
      <c r="P123" s="426"/>
      <c r="Q123" s="428"/>
      <c r="R123" s="99"/>
      <c r="S123" s="430"/>
      <c r="T123" s="430"/>
      <c r="U123" s="399"/>
      <c r="V123" s="401"/>
      <c r="W123" s="403"/>
      <c r="X123" s="44"/>
    </row>
    <row r="124" spans="1:24" x14ac:dyDescent="0.25">
      <c r="A124" s="437"/>
      <c r="B124" s="438"/>
      <c r="C124" s="440"/>
      <c r="D124" s="442"/>
      <c r="E124" s="444"/>
      <c r="F124" s="444"/>
      <c r="G124" s="435"/>
      <c r="H124" s="433"/>
      <c r="I124" s="427"/>
      <c r="J124" s="423"/>
      <c r="K124" s="423"/>
      <c r="L124" s="425"/>
      <c r="M124" s="427"/>
      <c r="N124" s="423"/>
      <c r="O124" s="425"/>
      <c r="P124" s="427"/>
      <c r="Q124" s="429"/>
      <c r="R124" s="55"/>
      <c r="S124" s="431"/>
      <c r="T124" s="431"/>
      <c r="U124" s="400"/>
      <c r="V124" s="402"/>
      <c r="W124" s="400"/>
      <c r="X124" s="44"/>
    </row>
    <row r="125" spans="1:24" ht="15.75" thickBot="1" x14ac:dyDescent="0.3">
      <c r="B125" t="s">
        <v>44</v>
      </c>
      <c r="J125" s="57"/>
      <c r="K125" s="57"/>
      <c r="L125" s="57"/>
      <c r="M125" s="57"/>
      <c r="N125" s="57"/>
      <c r="O125" s="57"/>
      <c r="P125" s="57"/>
      <c r="Q125" s="57"/>
      <c r="R125" s="44"/>
      <c r="S125" s="57"/>
      <c r="T125" s="57"/>
      <c r="U125" s="57"/>
      <c r="V125" s="58"/>
      <c r="W125" s="45"/>
      <c r="X125" s="100"/>
    </row>
    <row r="126" spans="1:24" ht="15.75" thickBot="1" x14ac:dyDescent="0.3">
      <c r="A126" s="154"/>
      <c r="B126" s="404" t="s">
        <v>49</v>
      </c>
      <c r="C126" s="405"/>
      <c r="D126" s="405"/>
      <c r="E126" s="405"/>
      <c r="F126" s="406"/>
      <c r="G126" s="154"/>
      <c r="H126" s="154"/>
      <c r="I126" s="154"/>
      <c r="J126" s="154"/>
      <c r="K126" s="154"/>
      <c r="L126" s="154"/>
      <c r="M126" s="154"/>
      <c r="N126" s="154"/>
      <c r="O126" s="154"/>
      <c r="P126" s="154"/>
      <c r="Q126" s="154"/>
      <c r="R126" s="154"/>
      <c r="S126" s="154"/>
      <c r="T126" s="154"/>
    </row>
    <row r="127" spans="1:24" ht="15.75" thickBot="1" x14ac:dyDescent="0.3">
      <c r="A127" s="154"/>
      <c r="B127" s="206" t="s">
        <v>50</v>
      </c>
      <c r="C127" s="407" t="s">
        <v>51</v>
      </c>
      <c r="D127" s="408"/>
      <c r="E127" s="409"/>
      <c r="F127" s="410"/>
      <c r="G127" s="154"/>
      <c r="H127" s="154"/>
      <c r="I127" s="154"/>
      <c r="J127" s="154"/>
      <c r="K127" s="154"/>
      <c r="L127" s="154"/>
      <c r="M127" s="154"/>
      <c r="N127" s="154"/>
      <c r="O127" s="154"/>
      <c r="P127" s="154"/>
      <c r="Q127" s="154"/>
      <c r="R127" s="154"/>
      <c r="S127" s="154"/>
      <c r="T127" s="154"/>
    </row>
    <row r="128" spans="1:24" ht="15.75" thickBot="1" x14ac:dyDescent="0.3">
      <c r="A128" s="154"/>
      <c r="B128" s="207"/>
      <c r="C128" s="208"/>
      <c r="D128" s="208"/>
      <c r="E128" s="208"/>
      <c r="F128" s="208"/>
      <c r="G128" s="154"/>
      <c r="H128" s="154"/>
      <c r="I128" s="154"/>
      <c r="J128" s="154"/>
      <c r="K128" s="154"/>
      <c r="L128" s="154"/>
      <c r="M128" s="154"/>
      <c r="N128" s="154"/>
      <c r="O128" s="154"/>
      <c r="P128" s="154"/>
      <c r="Q128" s="154"/>
      <c r="R128" s="154"/>
      <c r="S128" s="154"/>
      <c r="T128" s="154"/>
    </row>
    <row r="129" spans="1:27" ht="15.75" thickBot="1" x14ac:dyDescent="0.3">
      <c r="A129" s="154"/>
      <c r="B129" s="375" t="s">
        <v>52</v>
      </c>
      <c r="C129" s="376"/>
      <c r="D129" s="411" t="s">
        <v>53</v>
      </c>
      <c r="E129" s="412"/>
      <c r="F129" s="412"/>
      <c r="G129" s="412"/>
      <c r="H129" s="413"/>
      <c r="I129" s="154"/>
      <c r="J129" s="414" t="s">
        <v>54</v>
      </c>
      <c r="K129" s="415"/>
      <c r="L129" s="416" t="s">
        <v>55</v>
      </c>
      <c r="M129" s="417"/>
      <c r="N129" s="418"/>
      <c r="O129" s="154"/>
      <c r="P129" s="419" t="s">
        <v>12</v>
      </c>
      <c r="Q129" s="420"/>
      <c r="R129" s="420"/>
      <c r="S129" s="420"/>
      <c r="T129" s="421"/>
    </row>
    <row r="130" spans="1:27" ht="15.75" thickBot="1" x14ac:dyDescent="0.3">
      <c r="A130" s="154"/>
      <c r="B130" s="375" t="s">
        <v>56</v>
      </c>
      <c r="C130" s="376"/>
      <c r="D130" s="209" t="s">
        <v>41</v>
      </c>
      <c r="E130" s="210"/>
      <c r="F130" s="394" t="s">
        <v>57</v>
      </c>
      <c r="G130" s="395"/>
      <c r="H130" s="396"/>
      <c r="I130" s="154"/>
      <c r="J130" s="397">
        <v>1</v>
      </c>
      <c r="K130" s="398"/>
      <c r="L130" s="389" t="s">
        <v>58</v>
      </c>
      <c r="M130" s="390"/>
      <c r="N130" s="391"/>
      <c r="O130" s="154"/>
      <c r="P130" s="211" t="s">
        <v>39</v>
      </c>
      <c r="Q130" s="389" t="s">
        <v>59</v>
      </c>
      <c r="R130" s="390"/>
      <c r="S130" s="390"/>
      <c r="T130" s="391"/>
    </row>
    <row r="131" spans="1:27" ht="15.75" thickBot="1" x14ac:dyDescent="0.3">
      <c r="A131" s="154"/>
      <c r="B131" s="375" t="s">
        <v>60</v>
      </c>
      <c r="C131" s="376"/>
      <c r="D131" s="212" t="s">
        <v>61</v>
      </c>
      <c r="E131" s="213"/>
      <c r="F131" s="384" t="s">
        <v>62</v>
      </c>
      <c r="G131" s="385"/>
      <c r="H131" s="386"/>
      <c r="I131" s="154"/>
      <c r="J131" s="387">
        <v>2</v>
      </c>
      <c r="K131" s="388"/>
      <c r="L131" s="389" t="s">
        <v>63</v>
      </c>
      <c r="M131" s="390"/>
      <c r="N131" s="391"/>
      <c r="O131" s="154"/>
      <c r="P131" s="214" t="s">
        <v>64</v>
      </c>
      <c r="Q131" s="389" t="s">
        <v>65</v>
      </c>
      <c r="R131" s="390"/>
      <c r="S131" s="390"/>
      <c r="T131" s="391"/>
    </row>
    <row r="132" spans="1:27" ht="15.75" thickBot="1" x14ac:dyDescent="0.3">
      <c r="A132" s="154"/>
      <c r="B132" s="375" t="s">
        <v>66</v>
      </c>
      <c r="C132" s="376"/>
      <c r="D132" s="209" t="s">
        <v>67</v>
      </c>
      <c r="E132" s="210"/>
      <c r="F132" s="384" t="s">
        <v>68</v>
      </c>
      <c r="G132" s="385"/>
      <c r="H132" s="386"/>
      <c r="I132" s="154"/>
      <c r="J132" s="387">
        <v>3</v>
      </c>
      <c r="K132" s="388"/>
      <c r="L132" s="389" t="s">
        <v>69</v>
      </c>
      <c r="M132" s="390"/>
      <c r="N132" s="391"/>
      <c r="O132" s="154"/>
      <c r="P132" s="215" t="s">
        <v>70</v>
      </c>
      <c r="Q132" s="300" t="s">
        <v>71</v>
      </c>
      <c r="R132" s="301"/>
      <c r="S132" s="301"/>
      <c r="T132" s="302"/>
    </row>
    <row r="133" spans="1:27" ht="15.75" thickBot="1" x14ac:dyDescent="0.3">
      <c r="A133" s="154"/>
      <c r="B133" s="375" t="s">
        <v>72</v>
      </c>
      <c r="C133" s="376"/>
      <c r="D133" s="212" t="s">
        <v>46</v>
      </c>
      <c r="E133" s="213"/>
      <c r="F133" s="384" t="s">
        <v>73</v>
      </c>
      <c r="G133" s="385"/>
      <c r="H133" s="386"/>
      <c r="I133" s="154"/>
      <c r="J133" s="392">
        <v>4</v>
      </c>
      <c r="K133" s="393"/>
      <c r="L133" s="300" t="s">
        <v>74</v>
      </c>
      <c r="M133" s="301"/>
      <c r="N133" s="302"/>
      <c r="O133" s="154"/>
      <c r="P133" s="154"/>
      <c r="Q133" s="154"/>
      <c r="R133" s="154"/>
      <c r="S133" s="154"/>
      <c r="T133" s="154"/>
    </row>
    <row r="134" spans="1:27" ht="15.75" thickBot="1" x14ac:dyDescent="0.3">
      <c r="A134" s="154"/>
      <c r="B134" s="375" t="s">
        <v>75</v>
      </c>
      <c r="C134" s="376"/>
      <c r="D134" s="216" t="s">
        <v>126</v>
      </c>
      <c r="E134" s="217"/>
      <c r="F134" s="377" t="s">
        <v>127</v>
      </c>
      <c r="G134" s="378"/>
      <c r="H134" s="379"/>
      <c r="I134" s="154"/>
      <c r="J134" s="154"/>
      <c r="K134" s="154"/>
      <c r="L134" s="154"/>
      <c r="M134" s="154"/>
      <c r="N134" s="154"/>
      <c r="O134" s="154"/>
      <c r="P134" s="154"/>
      <c r="Q134" s="154"/>
      <c r="R134" s="154"/>
      <c r="S134" s="154"/>
      <c r="T134" s="154"/>
    </row>
    <row r="135" spans="1:27" x14ac:dyDescent="0.25">
      <c r="A135" s="154"/>
      <c r="B135" s="154"/>
      <c r="C135" s="154"/>
      <c r="D135" s="154"/>
      <c r="E135" s="154"/>
      <c r="F135" s="154"/>
      <c r="G135" s="154"/>
      <c r="H135" s="154"/>
      <c r="I135" s="154"/>
      <c r="J135" s="154"/>
      <c r="K135" s="154"/>
      <c r="L135" s="154"/>
      <c r="M135" s="154"/>
      <c r="N135" s="154"/>
      <c r="O135" s="154"/>
      <c r="P135" s="154"/>
      <c r="Q135" s="154"/>
      <c r="R135" s="154"/>
      <c r="S135" s="154"/>
      <c r="T135" s="154"/>
    </row>
    <row r="136" spans="1:27" ht="23.25" x14ac:dyDescent="0.35">
      <c r="A136" s="101"/>
      <c r="B136" s="101"/>
      <c r="C136" s="101"/>
      <c r="D136" s="101"/>
      <c r="E136" s="101"/>
      <c r="F136" s="101"/>
      <c r="G136" s="101"/>
      <c r="H136" s="101"/>
      <c r="I136" s="102"/>
      <c r="J136" s="380" t="s">
        <v>128</v>
      </c>
      <c r="K136" s="380"/>
      <c r="L136" s="380"/>
      <c r="M136" s="380"/>
      <c r="N136" s="380"/>
      <c r="O136" s="380"/>
      <c r="P136" s="103"/>
      <c r="Q136" s="103"/>
      <c r="R136" s="103"/>
      <c r="S136" s="101"/>
      <c r="T136" s="101"/>
      <c r="U136" s="101"/>
      <c r="V136" s="101"/>
      <c r="W136" s="101"/>
      <c r="X136" s="101"/>
      <c r="Y136" s="101"/>
      <c r="Z136" s="101"/>
      <c r="AA136" s="101"/>
    </row>
    <row r="137" spans="1:27" ht="16.5" x14ac:dyDescent="0.3">
      <c r="A137" s="104"/>
      <c r="B137" s="104"/>
      <c r="C137" s="104"/>
      <c r="D137" s="104"/>
      <c r="E137" s="104"/>
      <c r="F137" s="104"/>
      <c r="G137" s="104"/>
      <c r="H137" s="104"/>
      <c r="I137" s="104"/>
      <c r="J137" s="104"/>
      <c r="K137" s="104"/>
      <c r="L137" s="104"/>
      <c r="M137" s="104"/>
      <c r="N137" s="104"/>
      <c r="O137" s="104"/>
      <c r="P137" s="104"/>
      <c r="Q137" s="104"/>
      <c r="R137" s="104"/>
      <c r="S137" s="104"/>
      <c r="T137" s="104"/>
      <c r="U137" s="104"/>
      <c r="V137" s="104"/>
      <c r="W137" s="104"/>
      <c r="X137" s="105"/>
      <c r="Y137" s="104"/>
      <c r="Z137" s="104"/>
      <c r="AA137" s="104"/>
    </row>
    <row r="138" spans="1:27" ht="16.5" x14ac:dyDescent="0.3">
      <c r="A138" s="106"/>
      <c r="B138" s="284" t="s">
        <v>81</v>
      </c>
      <c r="C138" s="381" t="s">
        <v>82</v>
      </c>
      <c r="D138" s="382"/>
      <c r="E138" s="382"/>
      <c r="F138" s="382"/>
      <c r="G138" s="382"/>
      <c r="H138" s="382"/>
      <c r="I138" s="383"/>
      <c r="J138" s="107"/>
      <c r="K138" s="106"/>
      <c r="L138" s="106"/>
      <c r="M138" s="106"/>
      <c r="N138" s="107"/>
      <c r="O138" s="107"/>
      <c r="P138" s="107"/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  <c r="AA138" s="106"/>
    </row>
    <row r="139" spans="1:27" ht="16.5" x14ac:dyDescent="0.3">
      <c r="A139" s="106"/>
      <c r="B139" s="284" t="s">
        <v>129</v>
      </c>
      <c r="C139" s="361">
        <v>2021</v>
      </c>
      <c r="D139" s="362"/>
      <c r="E139" s="362"/>
      <c r="F139" s="362"/>
      <c r="G139" s="362"/>
      <c r="H139" s="362"/>
      <c r="I139" s="363"/>
      <c r="J139" s="107"/>
      <c r="K139" s="285" t="s">
        <v>1</v>
      </c>
      <c r="L139" s="106"/>
      <c r="M139" s="106"/>
      <c r="N139" s="107"/>
      <c r="O139" s="107"/>
      <c r="P139" s="107"/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  <c r="AA139" s="106"/>
    </row>
    <row r="140" spans="1:27" ht="16.5" x14ac:dyDescent="0.3">
      <c r="A140" s="106"/>
      <c r="B140" s="284" t="s">
        <v>84</v>
      </c>
      <c r="C140" s="381" t="s">
        <v>82</v>
      </c>
      <c r="D140" s="382"/>
      <c r="E140" s="382"/>
      <c r="F140" s="382"/>
      <c r="G140" s="382"/>
      <c r="H140" s="382"/>
      <c r="I140" s="383"/>
      <c r="J140" s="107"/>
      <c r="K140" s="106"/>
      <c r="L140" s="106"/>
      <c r="M140" s="106"/>
      <c r="N140" s="107"/>
      <c r="O140" s="107"/>
      <c r="P140" s="107"/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  <c r="AA140" s="106"/>
    </row>
    <row r="141" spans="1:27" ht="33" x14ac:dyDescent="0.3">
      <c r="A141" s="106"/>
      <c r="B141" s="284" t="s">
        <v>86</v>
      </c>
      <c r="C141" s="361" t="s">
        <v>130</v>
      </c>
      <c r="D141" s="362"/>
      <c r="E141" s="362"/>
      <c r="F141" s="362"/>
      <c r="G141" s="362"/>
      <c r="H141" s="362"/>
      <c r="I141" s="363"/>
      <c r="J141" s="107"/>
      <c r="K141" s="106"/>
      <c r="L141" s="106"/>
      <c r="M141" s="106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  <c r="AA141" s="106"/>
    </row>
    <row r="142" spans="1:27" ht="16.5" x14ac:dyDescent="0.3">
      <c r="A142" s="106"/>
      <c r="B142" s="284" t="s">
        <v>131</v>
      </c>
      <c r="C142" s="361" t="s">
        <v>51</v>
      </c>
      <c r="D142" s="362"/>
      <c r="E142" s="362"/>
      <c r="F142" s="362"/>
      <c r="G142" s="362"/>
      <c r="H142" s="362"/>
      <c r="I142" s="363"/>
      <c r="J142" s="107"/>
      <c r="K142" s="106"/>
      <c r="L142" s="106"/>
      <c r="M142" s="106"/>
      <c r="N142" s="107"/>
      <c r="O142" s="107"/>
      <c r="P142" s="107"/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  <c r="AA142" s="106"/>
    </row>
    <row r="143" spans="1:27" ht="17.25" thickBot="1" x14ac:dyDescent="0.35">
      <c r="A143" s="106"/>
      <c r="B143" s="108"/>
      <c r="C143" s="106"/>
      <c r="D143" s="109"/>
      <c r="E143" s="109"/>
      <c r="F143" s="106"/>
      <c r="G143" s="106"/>
      <c r="H143" s="106"/>
      <c r="I143" s="106"/>
      <c r="J143" s="106"/>
      <c r="K143" s="106"/>
      <c r="L143" s="106"/>
      <c r="M143" s="106"/>
      <c r="N143" s="106"/>
      <c r="O143" s="106"/>
      <c r="P143" s="106"/>
      <c r="Q143" s="106"/>
      <c r="R143" s="106"/>
      <c r="S143" s="106"/>
      <c r="T143" s="106"/>
      <c r="U143" s="106"/>
      <c r="V143" s="106"/>
      <c r="W143" s="106"/>
      <c r="X143" s="106"/>
      <c r="Y143" s="106"/>
      <c r="Z143" s="106"/>
      <c r="AA143" s="106"/>
    </row>
    <row r="144" spans="1:27" ht="18.75" thickBot="1" x14ac:dyDescent="0.3">
      <c r="A144" s="364" t="s">
        <v>132</v>
      </c>
      <c r="B144" s="365"/>
      <c r="C144" s="365"/>
      <c r="D144" s="365"/>
      <c r="E144" s="365"/>
      <c r="F144" s="365"/>
      <c r="G144" s="366"/>
      <c r="H144" s="367" t="s">
        <v>3</v>
      </c>
      <c r="I144" s="370" t="s">
        <v>133</v>
      </c>
      <c r="J144" s="371"/>
      <c r="K144" s="371"/>
      <c r="L144" s="371"/>
      <c r="M144" s="372"/>
      <c r="N144" s="364" t="s">
        <v>134</v>
      </c>
      <c r="O144" s="373"/>
      <c r="P144" s="373"/>
      <c r="Q144" s="373"/>
      <c r="R144" s="373"/>
      <c r="S144" s="373"/>
      <c r="T144" s="374"/>
      <c r="U144" s="348" t="s">
        <v>6</v>
      </c>
      <c r="V144" s="349"/>
      <c r="W144" s="349"/>
      <c r="X144" s="349"/>
      <c r="Y144" s="349"/>
      <c r="Z144" s="349"/>
      <c r="AA144" s="350"/>
    </row>
    <row r="145" spans="1:27" ht="94.5" x14ac:dyDescent="0.25">
      <c r="A145" s="351" t="s">
        <v>8</v>
      </c>
      <c r="B145" s="353" t="s">
        <v>9</v>
      </c>
      <c r="C145" s="353" t="s">
        <v>135</v>
      </c>
      <c r="D145" s="353" t="s">
        <v>11</v>
      </c>
      <c r="E145" s="353" t="s">
        <v>12</v>
      </c>
      <c r="F145" s="353" t="s">
        <v>136</v>
      </c>
      <c r="G145" s="355" t="s">
        <v>137</v>
      </c>
      <c r="H145" s="368"/>
      <c r="I145" s="357" t="s">
        <v>138</v>
      </c>
      <c r="J145" s="110" t="s">
        <v>139</v>
      </c>
      <c r="K145" s="110" t="s">
        <v>140</v>
      </c>
      <c r="L145" s="110" t="s">
        <v>141</v>
      </c>
      <c r="M145" s="111" t="s">
        <v>142</v>
      </c>
      <c r="N145" s="112" t="s">
        <v>143</v>
      </c>
      <c r="O145" s="110" t="s">
        <v>144</v>
      </c>
      <c r="P145" s="110" t="s">
        <v>145</v>
      </c>
      <c r="Q145" s="110" t="s">
        <v>146</v>
      </c>
      <c r="R145" s="110" t="s">
        <v>147</v>
      </c>
      <c r="S145" s="110" t="s">
        <v>148</v>
      </c>
      <c r="T145" s="111" t="s">
        <v>149</v>
      </c>
      <c r="U145" s="113" t="s">
        <v>150</v>
      </c>
      <c r="V145" s="114" t="s">
        <v>151</v>
      </c>
      <c r="W145" s="359" t="s">
        <v>24</v>
      </c>
      <c r="X145" s="110" t="s">
        <v>25</v>
      </c>
      <c r="Y145" s="111" t="s">
        <v>26</v>
      </c>
      <c r="Z145" s="115" t="s">
        <v>27</v>
      </c>
      <c r="AA145" s="111" t="s">
        <v>28</v>
      </c>
    </row>
    <row r="146" spans="1:27" ht="16.5" thickBot="1" x14ac:dyDescent="0.3">
      <c r="A146" s="352"/>
      <c r="B146" s="354"/>
      <c r="C146" s="354"/>
      <c r="D146" s="354"/>
      <c r="E146" s="354"/>
      <c r="F146" s="354"/>
      <c r="G146" s="356"/>
      <c r="H146" s="369"/>
      <c r="I146" s="358"/>
      <c r="J146" s="116" t="s">
        <v>30</v>
      </c>
      <c r="K146" s="117" t="s">
        <v>152</v>
      </c>
      <c r="L146" s="116" t="s">
        <v>33</v>
      </c>
      <c r="M146" s="118" t="s">
        <v>30</v>
      </c>
      <c r="N146" s="119" t="s">
        <v>153</v>
      </c>
      <c r="O146" s="120" t="s">
        <v>32</v>
      </c>
      <c r="P146" s="121" t="s">
        <v>33</v>
      </c>
      <c r="Q146" s="120" t="s">
        <v>154</v>
      </c>
      <c r="R146" s="120" t="s">
        <v>33</v>
      </c>
      <c r="S146" s="121" t="s">
        <v>30</v>
      </c>
      <c r="T146" s="122" t="s">
        <v>33</v>
      </c>
      <c r="U146" s="123" t="s">
        <v>35</v>
      </c>
      <c r="V146" s="124" t="s">
        <v>30</v>
      </c>
      <c r="W146" s="360"/>
      <c r="X146" s="125" t="s">
        <v>35</v>
      </c>
      <c r="Y146" s="126" t="s">
        <v>36</v>
      </c>
      <c r="Z146" s="125" t="s">
        <v>31</v>
      </c>
      <c r="AA146" s="127" t="s">
        <v>37</v>
      </c>
    </row>
    <row r="147" spans="1:27" ht="15.75" x14ac:dyDescent="0.25">
      <c r="A147" s="344">
        <v>1</v>
      </c>
      <c r="B147" s="345" t="s">
        <v>155</v>
      </c>
      <c r="C147" s="346"/>
      <c r="D147" s="342">
        <v>64</v>
      </c>
      <c r="E147" s="343" t="s">
        <v>39</v>
      </c>
      <c r="F147" s="347"/>
      <c r="G147" s="337" t="s">
        <v>41</v>
      </c>
      <c r="H147" s="128" t="s">
        <v>42</v>
      </c>
      <c r="I147" s="286">
        <v>44203</v>
      </c>
      <c r="J147" s="60">
        <f>I147+12+4+1</f>
        <v>44220</v>
      </c>
      <c r="K147" s="60">
        <f>J147+3+1</f>
        <v>44224</v>
      </c>
      <c r="L147" s="60">
        <f>K147+30+1</f>
        <v>44255</v>
      </c>
      <c r="M147" s="60">
        <f>L147+15+6</f>
        <v>44276</v>
      </c>
      <c r="N147" s="60">
        <f>M147+12+4+2</f>
        <v>44294</v>
      </c>
      <c r="O147" s="60">
        <f>N147+15+6</f>
        <v>44315</v>
      </c>
      <c r="P147" s="60">
        <f>O147+7+2+1</f>
        <v>44325</v>
      </c>
      <c r="Q147" s="60">
        <f>P147+12+4+2</f>
        <v>44343</v>
      </c>
      <c r="R147" s="61"/>
      <c r="S147" s="62">
        <f>Q147+7+2+1</f>
        <v>44353</v>
      </c>
      <c r="T147" s="60">
        <f>S147+10+4</f>
        <v>44367</v>
      </c>
      <c r="U147" s="60">
        <f>T147+3</f>
        <v>44370</v>
      </c>
      <c r="V147" s="60">
        <f>U147+3+2</f>
        <v>44375</v>
      </c>
      <c r="W147" s="60">
        <f>V147+5+1</f>
        <v>44381</v>
      </c>
      <c r="X147" s="63"/>
      <c r="Y147" s="129"/>
      <c r="Z147" s="129"/>
      <c r="AA147" s="129"/>
    </row>
    <row r="148" spans="1:27" ht="16.5" thickBot="1" x14ac:dyDescent="0.3">
      <c r="A148" s="340"/>
      <c r="B148" s="345"/>
      <c r="C148" s="346"/>
      <c r="D148" s="342"/>
      <c r="E148" s="343"/>
      <c r="F148" s="343"/>
      <c r="G148" s="338"/>
      <c r="H148" s="130" t="s">
        <v>43</v>
      </c>
      <c r="I148" s="131"/>
      <c r="J148" s="132"/>
      <c r="K148" s="132"/>
      <c r="L148" s="132"/>
      <c r="M148" s="133"/>
      <c r="N148" s="131"/>
      <c r="O148" s="132"/>
      <c r="P148" s="132"/>
      <c r="Q148" s="132"/>
      <c r="R148" s="132"/>
      <c r="S148" s="132"/>
      <c r="T148" s="133"/>
      <c r="U148" s="131"/>
      <c r="V148" s="132"/>
      <c r="W148" s="132"/>
      <c r="X148" s="132"/>
      <c r="Y148" s="132"/>
      <c r="Z148" s="132"/>
      <c r="AA148" s="134"/>
    </row>
    <row r="149" spans="1:27" ht="15.75" x14ac:dyDescent="0.25">
      <c r="A149" s="339">
        <v>2</v>
      </c>
      <c r="B149" s="341" t="s">
        <v>156</v>
      </c>
      <c r="C149" s="342"/>
      <c r="D149" s="342">
        <v>64</v>
      </c>
      <c r="E149" s="343" t="s">
        <v>39</v>
      </c>
      <c r="F149" s="343"/>
      <c r="G149" s="337" t="s">
        <v>41</v>
      </c>
      <c r="H149" s="128" t="s">
        <v>42</v>
      </c>
      <c r="I149" s="286">
        <v>44203</v>
      </c>
      <c r="J149" s="60">
        <f>I149+12+4+1</f>
        <v>44220</v>
      </c>
      <c r="K149" s="60">
        <f>J149+3+1</f>
        <v>44224</v>
      </c>
      <c r="L149" s="60">
        <f>K149+30+1</f>
        <v>44255</v>
      </c>
      <c r="M149" s="60">
        <f>L149+15+6</f>
        <v>44276</v>
      </c>
      <c r="N149" s="60">
        <f>M149+12+4+2</f>
        <v>44294</v>
      </c>
      <c r="O149" s="60">
        <f>N149+15+6</f>
        <v>44315</v>
      </c>
      <c r="P149" s="60">
        <f>O149+7+2+1</f>
        <v>44325</v>
      </c>
      <c r="Q149" s="60">
        <f>P149+12+4+2</f>
        <v>44343</v>
      </c>
      <c r="R149" s="61"/>
      <c r="S149" s="62">
        <f>Q149+7+2+1</f>
        <v>44353</v>
      </c>
      <c r="T149" s="60">
        <f>S149+10+4</f>
        <v>44367</v>
      </c>
      <c r="U149" s="60">
        <f>T149+3</f>
        <v>44370</v>
      </c>
      <c r="V149" s="60">
        <f>U149+3+2</f>
        <v>44375</v>
      </c>
      <c r="W149" s="60">
        <f>V149+5+1</f>
        <v>44381</v>
      </c>
      <c r="X149" s="63"/>
      <c r="Y149" s="135"/>
      <c r="Z149" s="135"/>
      <c r="AA149" s="136"/>
    </row>
    <row r="150" spans="1:27" ht="16.5" thickBot="1" x14ac:dyDescent="0.3">
      <c r="A150" s="340"/>
      <c r="B150" s="341"/>
      <c r="C150" s="343"/>
      <c r="D150" s="342"/>
      <c r="E150" s="343"/>
      <c r="F150" s="343"/>
      <c r="G150" s="338"/>
      <c r="H150" s="130" t="s">
        <v>43</v>
      </c>
      <c r="I150" s="131"/>
      <c r="J150" s="132"/>
      <c r="K150" s="132"/>
      <c r="L150" s="132"/>
      <c r="M150" s="133"/>
      <c r="N150" s="131"/>
      <c r="O150" s="132"/>
      <c r="P150" s="132"/>
      <c r="Q150" s="132"/>
      <c r="R150" s="132"/>
      <c r="S150" s="132"/>
      <c r="T150" s="133"/>
      <c r="U150" s="131"/>
      <c r="V150" s="132"/>
      <c r="W150" s="132"/>
      <c r="X150" s="132"/>
      <c r="Y150" s="132"/>
      <c r="Z150" s="132"/>
      <c r="AA150" s="134"/>
    </row>
    <row r="151" spans="1:27" ht="16.5" thickBot="1" x14ac:dyDescent="0.3">
      <c r="A151" s="137"/>
      <c r="B151" s="138" t="s">
        <v>48</v>
      </c>
      <c r="C151" s="287"/>
      <c r="D151" s="139"/>
      <c r="E151" s="139"/>
      <c r="F151" s="139"/>
      <c r="G151" s="140"/>
      <c r="H151" s="141"/>
      <c r="I151" s="142"/>
      <c r="J151" s="139"/>
      <c r="K151" s="139"/>
      <c r="L151" s="139"/>
      <c r="M151" s="140"/>
      <c r="N151" s="142"/>
      <c r="O151" s="139"/>
      <c r="P151" s="139"/>
      <c r="Q151" s="139"/>
      <c r="R151" s="139"/>
      <c r="S151" s="139"/>
      <c r="T151" s="143"/>
      <c r="U151" s="142"/>
      <c r="V151" s="139"/>
      <c r="W151" s="139"/>
      <c r="X151" s="139"/>
      <c r="Y151" s="139"/>
      <c r="Z151" s="139"/>
      <c r="AA151" s="143"/>
    </row>
    <row r="152" spans="1:27" ht="15.75" x14ac:dyDescent="0.25">
      <c r="A152" s="144"/>
      <c r="B152" s="144"/>
      <c r="C152" s="144"/>
      <c r="D152" s="144"/>
      <c r="E152" s="144"/>
      <c r="F152" s="144"/>
      <c r="G152" s="144"/>
      <c r="H152" s="144"/>
      <c r="I152" s="144"/>
      <c r="J152" s="144"/>
      <c r="K152" s="144"/>
      <c r="L152" s="144"/>
      <c r="M152" s="144"/>
      <c r="N152" s="144"/>
      <c r="O152" s="144"/>
      <c r="P152" s="144"/>
      <c r="Q152" s="144"/>
      <c r="R152" s="144"/>
      <c r="S152" s="144"/>
      <c r="T152" s="144"/>
      <c r="U152" s="144"/>
      <c r="V152" s="144"/>
      <c r="W152" s="144"/>
      <c r="X152" s="144"/>
      <c r="Y152" s="144"/>
      <c r="Z152" s="144"/>
      <c r="AA152" s="144"/>
    </row>
    <row r="153" spans="1:27" ht="17.25" thickBot="1" x14ac:dyDescent="0.3">
      <c r="A153" s="145"/>
      <c r="B153" s="145"/>
      <c r="C153" s="145"/>
      <c r="D153" s="145"/>
      <c r="E153" s="145"/>
      <c r="F153" s="145"/>
      <c r="G153" s="145"/>
      <c r="H153" s="145"/>
      <c r="I153" s="145"/>
      <c r="J153" s="145"/>
      <c r="K153" s="145"/>
      <c r="L153" s="145"/>
      <c r="M153" s="145"/>
      <c r="N153" s="145"/>
      <c r="O153" s="145"/>
      <c r="P153" s="145"/>
      <c r="Q153" s="145"/>
      <c r="R153" s="145"/>
      <c r="S153" s="145"/>
      <c r="T153" s="145"/>
      <c r="U153" s="145"/>
      <c r="V153" s="146"/>
      <c r="W153" s="146"/>
      <c r="X153" s="145"/>
      <c r="Y153" s="145"/>
      <c r="Z153" s="145"/>
      <c r="AA153" s="145"/>
    </row>
    <row r="154" spans="1:27" ht="17.25" thickBot="1" x14ac:dyDescent="0.35">
      <c r="A154" s="147"/>
      <c r="B154" s="322" t="s">
        <v>49</v>
      </c>
      <c r="C154" s="323"/>
      <c r="D154" s="323"/>
      <c r="E154" s="323"/>
      <c r="F154" s="324"/>
      <c r="G154" s="147"/>
      <c r="H154" s="147"/>
      <c r="I154" s="147"/>
      <c r="J154" s="147"/>
      <c r="K154" s="147"/>
      <c r="L154" s="147"/>
      <c r="M154" s="147"/>
      <c r="N154" s="147"/>
      <c r="O154" s="147"/>
      <c r="P154" s="147"/>
      <c r="Q154" s="147"/>
      <c r="R154" s="147"/>
      <c r="S154" s="147"/>
      <c r="T154" s="147"/>
      <c r="U154" s="106"/>
      <c r="V154" s="106"/>
      <c r="W154" s="106"/>
      <c r="X154" s="106"/>
      <c r="Y154" s="106"/>
      <c r="Z154" s="106"/>
      <c r="AA154" s="106"/>
    </row>
    <row r="155" spans="1:27" ht="17.25" thickBot="1" x14ac:dyDescent="0.35">
      <c r="A155" s="147"/>
      <c r="B155" s="288" t="s">
        <v>50</v>
      </c>
      <c r="C155" s="325" t="s">
        <v>51</v>
      </c>
      <c r="D155" s="326"/>
      <c r="E155" s="327"/>
      <c r="F155" s="328"/>
      <c r="G155" s="147"/>
      <c r="H155" s="147"/>
      <c r="I155" s="147"/>
      <c r="J155" s="147"/>
      <c r="K155" s="147"/>
      <c r="L155" s="147"/>
      <c r="M155" s="147"/>
      <c r="N155" s="147"/>
      <c r="O155" s="147"/>
      <c r="P155" s="147"/>
      <c r="Q155" s="147"/>
      <c r="R155" s="147"/>
      <c r="S155" s="147"/>
      <c r="T155" s="147"/>
      <c r="U155" s="106"/>
      <c r="V155" s="106"/>
      <c r="W155" s="106"/>
      <c r="X155" s="106"/>
      <c r="Y155" s="106"/>
      <c r="Z155" s="106"/>
      <c r="AA155" s="106"/>
    </row>
    <row r="156" spans="1:27" ht="17.25" thickBot="1" x14ac:dyDescent="0.35">
      <c r="A156" s="147"/>
      <c r="B156" s="289"/>
      <c r="C156" s="290"/>
      <c r="D156" s="290"/>
      <c r="E156" s="290"/>
      <c r="F156" s="290"/>
      <c r="G156" s="147"/>
      <c r="H156" s="147"/>
      <c r="I156" s="147"/>
      <c r="J156" s="147"/>
      <c r="K156" s="147"/>
      <c r="L156" s="147"/>
      <c r="M156" s="147"/>
      <c r="N156" s="147"/>
      <c r="O156" s="147"/>
      <c r="P156" s="147"/>
      <c r="Q156" s="147"/>
      <c r="R156" s="147"/>
      <c r="S156" s="147"/>
      <c r="T156" s="147"/>
      <c r="U156" s="106"/>
      <c r="V156" s="106"/>
      <c r="W156" s="106"/>
      <c r="X156" s="106"/>
      <c r="Y156" s="106"/>
      <c r="Z156" s="106"/>
      <c r="AA156" s="106"/>
    </row>
    <row r="157" spans="1:27" ht="17.25" thickBot="1" x14ac:dyDescent="0.35">
      <c r="A157" s="147"/>
      <c r="B157" s="294" t="s">
        <v>52</v>
      </c>
      <c r="C157" s="294"/>
      <c r="D157" s="329" t="s">
        <v>53</v>
      </c>
      <c r="E157" s="330"/>
      <c r="F157" s="330"/>
      <c r="G157" s="330"/>
      <c r="H157" s="331"/>
      <c r="I157" s="147"/>
      <c r="J157" s="332" t="s">
        <v>54</v>
      </c>
      <c r="K157" s="333"/>
      <c r="L157" s="334" t="s">
        <v>55</v>
      </c>
      <c r="M157" s="335"/>
      <c r="N157" s="336"/>
      <c r="O157" s="147"/>
      <c r="P157" s="314" t="s">
        <v>12</v>
      </c>
      <c r="Q157" s="315"/>
      <c r="R157" s="315"/>
      <c r="S157" s="315"/>
      <c r="T157" s="316"/>
      <c r="U157" s="106"/>
      <c r="V157" s="106"/>
      <c r="W157" s="106"/>
      <c r="X157" s="106"/>
      <c r="Y157" s="106"/>
      <c r="Z157" s="106"/>
      <c r="AA157" s="106"/>
    </row>
    <row r="158" spans="1:27" ht="17.25" thickBot="1" x14ac:dyDescent="0.35">
      <c r="A158" s="147"/>
      <c r="B158" s="294" t="s">
        <v>56</v>
      </c>
      <c r="C158" s="294"/>
      <c r="D158" s="148" t="s">
        <v>41</v>
      </c>
      <c r="E158" s="149"/>
      <c r="F158" s="317" t="s">
        <v>57</v>
      </c>
      <c r="G158" s="318"/>
      <c r="H158" s="319"/>
      <c r="I158" s="147"/>
      <c r="J158" s="320">
        <v>1</v>
      </c>
      <c r="K158" s="321"/>
      <c r="L158" s="308" t="s">
        <v>58</v>
      </c>
      <c r="M158" s="309"/>
      <c r="N158" s="310"/>
      <c r="O158" s="147"/>
      <c r="P158" s="291" t="s">
        <v>39</v>
      </c>
      <c r="Q158" s="308" t="s">
        <v>59</v>
      </c>
      <c r="R158" s="309"/>
      <c r="S158" s="309"/>
      <c r="T158" s="310"/>
      <c r="U158" s="106"/>
      <c r="V158" s="106"/>
      <c r="W158" s="106"/>
      <c r="X158" s="106"/>
      <c r="Y158" s="106"/>
      <c r="Z158" s="106"/>
      <c r="AA158" s="106"/>
    </row>
    <row r="159" spans="1:27" ht="17.25" thickBot="1" x14ac:dyDescent="0.35">
      <c r="A159" s="147"/>
      <c r="B159" s="294" t="s">
        <v>60</v>
      </c>
      <c r="C159" s="294"/>
      <c r="D159" s="150" t="s">
        <v>61</v>
      </c>
      <c r="E159" s="151"/>
      <c r="F159" s="295" t="s">
        <v>62</v>
      </c>
      <c r="G159" s="296"/>
      <c r="H159" s="297"/>
      <c r="I159" s="147"/>
      <c r="J159" s="306">
        <v>2</v>
      </c>
      <c r="K159" s="307"/>
      <c r="L159" s="308" t="s">
        <v>63</v>
      </c>
      <c r="M159" s="309"/>
      <c r="N159" s="310"/>
      <c r="O159" s="147"/>
      <c r="P159" s="292" t="s">
        <v>64</v>
      </c>
      <c r="Q159" s="308" t="s">
        <v>65</v>
      </c>
      <c r="R159" s="309"/>
      <c r="S159" s="309"/>
      <c r="T159" s="310"/>
      <c r="U159" s="106"/>
      <c r="V159" s="106"/>
      <c r="W159" s="106"/>
      <c r="X159" s="106"/>
      <c r="Y159" s="106"/>
      <c r="Z159" s="106"/>
      <c r="AA159" s="106"/>
    </row>
    <row r="160" spans="1:27" ht="17.25" thickBot="1" x14ac:dyDescent="0.35">
      <c r="A160" s="147"/>
      <c r="B160" s="294" t="s">
        <v>66</v>
      </c>
      <c r="C160" s="294"/>
      <c r="D160" s="148" t="s">
        <v>67</v>
      </c>
      <c r="E160" s="149"/>
      <c r="F160" s="295" t="s">
        <v>68</v>
      </c>
      <c r="G160" s="296"/>
      <c r="H160" s="297"/>
      <c r="I160" s="147"/>
      <c r="J160" s="306">
        <v>3</v>
      </c>
      <c r="K160" s="307"/>
      <c r="L160" s="308" t="s">
        <v>69</v>
      </c>
      <c r="M160" s="309"/>
      <c r="N160" s="310"/>
      <c r="O160" s="147"/>
      <c r="P160" s="293" t="s">
        <v>70</v>
      </c>
      <c r="Q160" s="311" t="s">
        <v>71</v>
      </c>
      <c r="R160" s="312"/>
      <c r="S160" s="312"/>
      <c r="T160" s="313"/>
      <c r="U160" s="106"/>
      <c r="V160" s="106"/>
      <c r="W160" s="106"/>
      <c r="X160" s="106"/>
      <c r="Y160" s="106"/>
      <c r="Z160" s="106"/>
      <c r="AA160" s="106"/>
    </row>
    <row r="161" spans="1:27" ht="17.25" thickBot="1" x14ac:dyDescent="0.35">
      <c r="A161" s="147"/>
      <c r="B161" s="294" t="s">
        <v>72</v>
      </c>
      <c r="C161" s="294"/>
      <c r="D161" s="150" t="s">
        <v>46</v>
      </c>
      <c r="E161" s="151"/>
      <c r="F161" s="295" t="s">
        <v>73</v>
      </c>
      <c r="G161" s="296"/>
      <c r="H161" s="297"/>
      <c r="I161" s="147"/>
      <c r="J161" s="298">
        <v>4</v>
      </c>
      <c r="K161" s="299"/>
      <c r="L161" s="300" t="s">
        <v>74</v>
      </c>
      <c r="M161" s="301"/>
      <c r="N161" s="302"/>
      <c r="O161" s="147"/>
      <c r="P161" s="147"/>
      <c r="Q161" s="147"/>
      <c r="R161" s="147"/>
      <c r="S161" s="147"/>
      <c r="T161" s="147"/>
      <c r="U161" s="106"/>
      <c r="V161" s="106"/>
      <c r="W161" s="106"/>
      <c r="X161" s="106"/>
      <c r="Y161" s="106"/>
      <c r="Z161" s="106"/>
      <c r="AA161" s="106"/>
    </row>
    <row r="162" spans="1:27" ht="17.25" thickBot="1" x14ac:dyDescent="0.35">
      <c r="A162" s="147"/>
      <c r="B162" s="294" t="s">
        <v>75</v>
      </c>
      <c r="C162" s="294"/>
      <c r="D162" s="152" t="s">
        <v>126</v>
      </c>
      <c r="E162" s="153"/>
      <c r="F162" s="303" t="s">
        <v>127</v>
      </c>
      <c r="G162" s="304"/>
      <c r="H162" s="305"/>
      <c r="I162" s="147"/>
      <c r="J162" s="147"/>
      <c r="K162" s="147"/>
      <c r="L162" s="147"/>
      <c r="M162" s="147"/>
      <c r="N162" s="147"/>
      <c r="O162" s="147"/>
      <c r="P162" s="147"/>
      <c r="Q162" s="147"/>
      <c r="R162" s="147"/>
      <c r="S162" s="147"/>
      <c r="T162" s="147"/>
      <c r="U162" s="106"/>
      <c r="V162" s="106"/>
      <c r="W162" s="106"/>
      <c r="X162" s="106"/>
      <c r="Y162" s="106"/>
      <c r="Z162" s="106"/>
      <c r="AA162" s="106"/>
    </row>
  </sheetData>
  <mergeCells count="401">
    <mergeCell ref="A6:G6"/>
    <mergeCell ref="H6:H8"/>
    <mergeCell ref="I6:L6"/>
    <mergeCell ref="M6:O6"/>
    <mergeCell ref="P6:V6"/>
    <mergeCell ref="A7:A8"/>
    <mergeCell ref="B7:B8"/>
    <mergeCell ref="C7:C8"/>
    <mergeCell ref="D7:D8"/>
    <mergeCell ref="E7:E8"/>
    <mergeCell ref="F7:F8"/>
    <mergeCell ref="G7:G8"/>
    <mergeCell ref="I7:I8"/>
    <mergeCell ref="R7:R8"/>
    <mergeCell ref="W7:W8"/>
    <mergeCell ref="A9:A10"/>
    <mergeCell ref="B9:B10"/>
    <mergeCell ref="C9:C10"/>
    <mergeCell ref="D9:D10"/>
    <mergeCell ref="E9:E10"/>
    <mergeCell ref="F9:F10"/>
    <mergeCell ref="G9:G10"/>
    <mergeCell ref="A11:A12"/>
    <mergeCell ref="B11:B12"/>
    <mergeCell ref="C11:C12"/>
    <mergeCell ref="D11:D12"/>
    <mergeCell ref="E11:E12"/>
    <mergeCell ref="F11:F12"/>
    <mergeCell ref="G11:G12"/>
    <mergeCell ref="P19:T19"/>
    <mergeCell ref="B20:C20"/>
    <mergeCell ref="F20:H20"/>
    <mergeCell ref="J20:K20"/>
    <mergeCell ref="L20:N20"/>
    <mergeCell ref="Q20:T20"/>
    <mergeCell ref="B16:F16"/>
    <mergeCell ref="C17:F17"/>
    <mergeCell ref="B19:C19"/>
    <mergeCell ref="D19:H19"/>
    <mergeCell ref="J19:K19"/>
    <mergeCell ref="L19:N19"/>
    <mergeCell ref="L23:N23"/>
    <mergeCell ref="B24:C24"/>
    <mergeCell ref="F24:H24"/>
    <mergeCell ref="B21:C21"/>
    <mergeCell ref="F21:H21"/>
    <mergeCell ref="J21:K21"/>
    <mergeCell ref="L21:N21"/>
    <mergeCell ref="Q21:T21"/>
    <mergeCell ref="B22:C22"/>
    <mergeCell ref="F22:H22"/>
    <mergeCell ref="J22:K22"/>
    <mergeCell ref="L22:N22"/>
    <mergeCell ref="Q22:T22"/>
    <mergeCell ref="B25:D25"/>
    <mergeCell ref="C31:I31"/>
    <mergeCell ref="C32:I32"/>
    <mergeCell ref="C33:I33"/>
    <mergeCell ref="C34:I34"/>
    <mergeCell ref="C35:I35"/>
    <mergeCell ref="B23:C23"/>
    <mergeCell ref="F23:H23"/>
    <mergeCell ref="J23:K23"/>
    <mergeCell ref="A40:G40"/>
    <mergeCell ref="H40:H42"/>
    <mergeCell ref="I40:L40"/>
    <mergeCell ref="M40:O40"/>
    <mergeCell ref="P40:U40"/>
    <mergeCell ref="V40:W40"/>
    <mergeCell ref="A41:A42"/>
    <mergeCell ref="B41:B42"/>
    <mergeCell ref="C41:C42"/>
    <mergeCell ref="D41:D42"/>
    <mergeCell ref="W41:W42"/>
    <mergeCell ref="A43:A44"/>
    <mergeCell ref="B43:B44"/>
    <mergeCell ref="C43:C44"/>
    <mergeCell ref="D43:D44"/>
    <mergeCell ref="E43:E44"/>
    <mergeCell ref="F43:F44"/>
    <mergeCell ref="G43:G44"/>
    <mergeCell ref="E41:E42"/>
    <mergeCell ref="F41:F42"/>
    <mergeCell ref="G41:G42"/>
    <mergeCell ref="I41:I42"/>
    <mergeCell ref="R41:R42"/>
    <mergeCell ref="V41:V42"/>
    <mergeCell ref="P52:T52"/>
    <mergeCell ref="B53:C53"/>
    <mergeCell ref="F53:H53"/>
    <mergeCell ref="J53:K53"/>
    <mergeCell ref="L53:N53"/>
    <mergeCell ref="Q53:T53"/>
    <mergeCell ref="B49:F49"/>
    <mergeCell ref="C50:F50"/>
    <mergeCell ref="B52:C52"/>
    <mergeCell ref="D52:H52"/>
    <mergeCell ref="J52:K52"/>
    <mergeCell ref="L52:N52"/>
    <mergeCell ref="B54:C54"/>
    <mergeCell ref="F54:H54"/>
    <mergeCell ref="J54:K54"/>
    <mergeCell ref="L54:N54"/>
    <mergeCell ref="Q54:T54"/>
    <mergeCell ref="B55:C55"/>
    <mergeCell ref="F55:H55"/>
    <mergeCell ref="J55:K55"/>
    <mergeCell ref="L55:N55"/>
    <mergeCell ref="Q55:T55"/>
    <mergeCell ref="B58:D58"/>
    <mergeCell ref="J60:P60"/>
    <mergeCell ref="A66:G66"/>
    <mergeCell ref="H66:H68"/>
    <mergeCell ref="I66:L66"/>
    <mergeCell ref="M66:O66"/>
    <mergeCell ref="P66:V66"/>
    <mergeCell ref="B56:C56"/>
    <mergeCell ref="F56:H56"/>
    <mergeCell ref="J56:K56"/>
    <mergeCell ref="L56:N56"/>
    <mergeCell ref="B57:C57"/>
    <mergeCell ref="F57:H57"/>
    <mergeCell ref="X67:X68"/>
    <mergeCell ref="A69:A70"/>
    <mergeCell ref="B69:B70"/>
    <mergeCell ref="C69:C70"/>
    <mergeCell ref="D69:D70"/>
    <mergeCell ref="E69:E70"/>
    <mergeCell ref="F69:F70"/>
    <mergeCell ref="G69:G70"/>
    <mergeCell ref="W66:X66"/>
    <mergeCell ref="A67:A68"/>
    <mergeCell ref="B67:B68"/>
    <mergeCell ref="C67:C68"/>
    <mergeCell ref="D67:D68"/>
    <mergeCell ref="E67:E68"/>
    <mergeCell ref="F67:F68"/>
    <mergeCell ref="G67:G68"/>
    <mergeCell ref="I67:I68"/>
    <mergeCell ref="R67:R68"/>
    <mergeCell ref="G71:G72"/>
    <mergeCell ref="A73:A74"/>
    <mergeCell ref="B73:B74"/>
    <mergeCell ref="C73:C74"/>
    <mergeCell ref="D73:D74"/>
    <mergeCell ref="E73:E74"/>
    <mergeCell ref="F73:F74"/>
    <mergeCell ref="G73:G74"/>
    <mergeCell ref="A71:A72"/>
    <mergeCell ref="B71:B72"/>
    <mergeCell ref="C71:C72"/>
    <mergeCell ref="D71:D72"/>
    <mergeCell ref="E71:E72"/>
    <mergeCell ref="F71:F72"/>
    <mergeCell ref="G75:G76"/>
    <mergeCell ref="A77:A78"/>
    <mergeCell ref="B77:B78"/>
    <mergeCell ref="C77:C78"/>
    <mergeCell ref="D77:D78"/>
    <mergeCell ref="E77:E78"/>
    <mergeCell ref="F77:F78"/>
    <mergeCell ref="G77:G78"/>
    <mergeCell ref="A75:A76"/>
    <mergeCell ref="B75:B76"/>
    <mergeCell ref="C75:C76"/>
    <mergeCell ref="D75:D76"/>
    <mergeCell ref="E75:E76"/>
    <mergeCell ref="F75:F76"/>
    <mergeCell ref="G79:G80"/>
    <mergeCell ref="B81:B82"/>
    <mergeCell ref="C81:C82"/>
    <mergeCell ref="D81:D82"/>
    <mergeCell ref="E81:E82"/>
    <mergeCell ref="F81:F82"/>
    <mergeCell ref="G81:G82"/>
    <mergeCell ref="A79:A80"/>
    <mergeCell ref="B79:B80"/>
    <mergeCell ref="C79:C80"/>
    <mergeCell ref="D79:D80"/>
    <mergeCell ref="E79:E80"/>
    <mergeCell ref="F79:F80"/>
    <mergeCell ref="I93:U93"/>
    <mergeCell ref="A96:G96"/>
    <mergeCell ref="H96:H98"/>
    <mergeCell ref="I96:L96"/>
    <mergeCell ref="M96:O96"/>
    <mergeCell ref="P96:U96"/>
    <mergeCell ref="C86:I86"/>
    <mergeCell ref="C87:I87"/>
    <mergeCell ref="C88:I88"/>
    <mergeCell ref="C89:I89"/>
    <mergeCell ref="C90:I90"/>
    <mergeCell ref="I92:U92"/>
    <mergeCell ref="V96:W96"/>
    <mergeCell ref="A97:A98"/>
    <mergeCell ref="B97:B98"/>
    <mergeCell ref="C97:C98"/>
    <mergeCell ref="D97:D98"/>
    <mergeCell ref="E97:E98"/>
    <mergeCell ref="F97:F98"/>
    <mergeCell ref="G97:G98"/>
    <mergeCell ref="I97:I98"/>
    <mergeCell ref="R97:R98"/>
    <mergeCell ref="V97:V98"/>
    <mergeCell ref="W97:W98"/>
    <mergeCell ref="A99:A100"/>
    <mergeCell ref="B99:B100"/>
    <mergeCell ref="C99:C100"/>
    <mergeCell ref="D99:D100"/>
    <mergeCell ref="E99:E100"/>
    <mergeCell ref="F99:F100"/>
    <mergeCell ref="G99:G100"/>
    <mergeCell ref="G101:G102"/>
    <mergeCell ref="A103:A104"/>
    <mergeCell ref="B103:B104"/>
    <mergeCell ref="C103:C104"/>
    <mergeCell ref="D103:D104"/>
    <mergeCell ref="E103:E104"/>
    <mergeCell ref="F103:F104"/>
    <mergeCell ref="G103:G104"/>
    <mergeCell ref="A101:A102"/>
    <mergeCell ref="B101:B102"/>
    <mergeCell ref="C101:C102"/>
    <mergeCell ref="D101:D102"/>
    <mergeCell ref="E101:E102"/>
    <mergeCell ref="F101:F102"/>
    <mergeCell ref="G105:G106"/>
    <mergeCell ref="A107:A108"/>
    <mergeCell ref="B107:B108"/>
    <mergeCell ref="C107:C108"/>
    <mergeCell ref="D107:D108"/>
    <mergeCell ref="E107:E108"/>
    <mergeCell ref="F107:F108"/>
    <mergeCell ref="G107:G108"/>
    <mergeCell ref="A105:A106"/>
    <mergeCell ref="B105:B106"/>
    <mergeCell ref="C105:C106"/>
    <mergeCell ref="D105:D106"/>
    <mergeCell ref="E105:E106"/>
    <mergeCell ref="F105:F106"/>
    <mergeCell ref="G109:G110"/>
    <mergeCell ref="A111:A112"/>
    <mergeCell ref="B111:B112"/>
    <mergeCell ref="C111:C112"/>
    <mergeCell ref="D111:D112"/>
    <mergeCell ref="E111:E112"/>
    <mergeCell ref="F111:F112"/>
    <mergeCell ref="G111:G112"/>
    <mergeCell ref="A109:A110"/>
    <mergeCell ref="B109:B110"/>
    <mergeCell ref="C109:C110"/>
    <mergeCell ref="D109:D110"/>
    <mergeCell ref="E109:E110"/>
    <mergeCell ref="F109:F110"/>
    <mergeCell ref="G113:G114"/>
    <mergeCell ref="A115:A116"/>
    <mergeCell ref="B115:B116"/>
    <mergeCell ref="C115:C116"/>
    <mergeCell ref="D115:D116"/>
    <mergeCell ref="E115:E116"/>
    <mergeCell ref="F115:F116"/>
    <mergeCell ref="G115:G116"/>
    <mergeCell ref="A113:A114"/>
    <mergeCell ref="B113:B114"/>
    <mergeCell ref="C113:C114"/>
    <mergeCell ref="D113:D114"/>
    <mergeCell ref="E113:E114"/>
    <mergeCell ref="F113:F114"/>
    <mergeCell ref="G117:G118"/>
    <mergeCell ref="A119:A120"/>
    <mergeCell ref="B119:B120"/>
    <mergeCell ref="C119:C120"/>
    <mergeCell ref="D119:D120"/>
    <mergeCell ref="E119:E120"/>
    <mergeCell ref="F119:F120"/>
    <mergeCell ref="G119:G120"/>
    <mergeCell ref="A117:A118"/>
    <mergeCell ref="B117:B118"/>
    <mergeCell ref="C117:C118"/>
    <mergeCell ref="D117:D118"/>
    <mergeCell ref="E117:E118"/>
    <mergeCell ref="F117:F118"/>
    <mergeCell ref="G121:G122"/>
    <mergeCell ref="A123:A124"/>
    <mergeCell ref="B123:B124"/>
    <mergeCell ref="C123:C124"/>
    <mergeCell ref="D123:D124"/>
    <mergeCell ref="E123:E124"/>
    <mergeCell ref="F123:F124"/>
    <mergeCell ref="G123:G124"/>
    <mergeCell ref="A121:A122"/>
    <mergeCell ref="B121:B122"/>
    <mergeCell ref="C121:C122"/>
    <mergeCell ref="D121:D122"/>
    <mergeCell ref="E121:E122"/>
    <mergeCell ref="F121:F122"/>
    <mergeCell ref="U123:U124"/>
    <mergeCell ref="V123:V124"/>
    <mergeCell ref="W123:W124"/>
    <mergeCell ref="B126:F126"/>
    <mergeCell ref="C127:F127"/>
    <mergeCell ref="B129:C129"/>
    <mergeCell ref="D129:H129"/>
    <mergeCell ref="J129:K129"/>
    <mergeCell ref="L129:N129"/>
    <mergeCell ref="P129:T129"/>
    <mergeCell ref="N123:N124"/>
    <mergeCell ref="O123:O124"/>
    <mergeCell ref="P123:P124"/>
    <mergeCell ref="Q123:Q124"/>
    <mergeCell ref="S123:S124"/>
    <mergeCell ref="T123:T124"/>
    <mergeCell ref="H123:H124"/>
    <mergeCell ref="I123:I124"/>
    <mergeCell ref="J123:J124"/>
    <mergeCell ref="K123:K124"/>
    <mergeCell ref="L123:L124"/>
    <mergeCell ref="M123:M124"/>
    <mergeCell ref="B130:C130"/>
    <mergeCell ref="F130:H130"/>
    <mergeCell ref="J130:K130"/>
    <mergeCell ref="L130:N130"/>
    <mergeCell ref="Q130:T130"/>
    <mergeCell ref="B131:C131"/>
    <mergeCell ref="F131:H131"/>
    <mergeCell ref="J131:K131"/>
    <mergeCell ref="L131:N131"/>
    <mergeCell ref="Q131:T131"/>
    <mergeCell ref="B132:C132"/>
    <mergeCell ref="F132:H132"/>
    <mergeCell ref="J132:K132"/>
    <mergeCell ref="L132:N132"/>
    <mergeCell ref="Q132:T132"/>
    <mergeCell ref="B133:C133"/>
    <mergeCell ref="F133:H133"/>
    <mergeCell ref="J133:K133"/>
    <mergeCell ref="L133:N133"/>
    <mergeCell ref="C141:I141"/>
    <mergeCell ref="C142:I142"/>
    <mergeCell ref="A144:G144"/>
    <mergeCell ref="H144:H146"/>
    <mergeCell ref="I144:M144"/>
    <mergeCell ref="N144:T144"/>
    <mergeCell ref="B134:C134"/>
    <mergeCell ref="F134:H134"/>
    <mergeCell ref="J136:O136"/>
    <mergeCell ref="C138:I138"/>
    <mergeCell ref="C139:I139"/>
    <mergeCell ref="C140:I140"/>
    <mergeCell ref="U144:AA144"/>
    <mergeCell ref="A145:A146"/>
    <mergeCell ref="B145:B146"/>
    <mergeCell ref="C145:C146"/>
    <mergeCell ref="D145:D146"/>
    <mergeCell ref="E145:E146"/>
    <mergeCell ref="F145:F146"/>
    <mergeCell ref="G145:G146"/>
    <mergeCell ref="I145:I146"/>
    <mergeCell ref="W145:W146"/>
    <mergeCell ref="B154:F154"/>
    <mergeCell ref="C155:F155"/>
    <mergeCell ref="B157:C157"/>
    <mergeCell ref="D157:H157"/>
    <mergeCell ref="J157:K157"/>
    <mergeCell ref="L157:N157"/>
    <mergeCell ref="G147:G148"/>
    <mergeCell ref="A149:A150"/>
    <mergeCell ref="B149:B150"/>
    <mergeCell ref="C149:C150"/>
    <mergeCell ref="D149:D150"/>
    <mergeCell ref="E149:E150"/>
    <mergeCell ref="F149:F150"/>
    <mergeCell ref="G149:G150"/>
    <mergeCell ref="A147:A148"/>
    <mergeCell ref="B147:B148"/>
    <mergeCell ref="C147:C148"/>
    <mergeCell ref="D147:D148"/>
    <mergeCell ref="E147:E148"/>
    <mergeCell ref="F147:F148"/>
    <mergeCell ref="Q159:T159"/>
    <mergeCell ref="B160:C160"/>
    <mergeCell ref="F160:H160"/>
    <mergeCell ref="J160:K160"/>
    <mergeCell ref="L160:N160"/>
    <mergeCell ref="Q160:T160"/>
    <mergeCell ref="P157:T157"/>
    <mergeCell ref="B158:C158"/>
    <mergeCell ref="F158:H158"/>
    <mergeCell ref="J158:K158"/>
    <mergeCell ref="L158:N158"/>
    <mergeCell ref="Q158:T158"/>
    <mergeCell ref="B161:C161"/>
    <mergeCell ref="F161:H161"/>
    <mergeCell ref="J161:K161"/>
    <mergeCell ref="L161:N161"/>
    <mergeCell ref="B162:C162"/>
    <mergeCell ref="F162:H162"/>
    <mergeCell ref="B159:C159"/>
    <mergeCell ref="F159:H159"/>
    <mergeCell ref="J159:K159"/>
    <mergeCell ref="L159:N15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2021-02-12T13:10:08Z</dcterms:modified>
</cp:coreProperties>
</file>